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defaultThemeVersion="166925"/>
  <mc:AlternateContent xmlns:mc="http://schemas.openxmlformats.org/markup-compatibility/2006">
    <mc:Choice Requires="x15">
      <x15ac:absPath xmlns:x15ac="http://schemas.microsoft.com/office/spreadsheetml/2010/11/ac" url="https://d.docs.live.net/14858412c2a46364/Desktop/Projects/NHLS/BOQ Tendering Final Submission/"/>
    </mc:Choice>
  </mc:AlternateContent>
  <xr:revisionPtr revIDLastSave="0" documentId="8_{CC1D3838-7B9D-4294-918F-CCA3E02D75F3}" xr6:coauthVersionLast="47" xr6:coauthVersionMax="47" xr10:uidLastSave="{00000000-0000-0000-0000-000000000000}"/>
  <bookViews>
    <workbookView xWindow="-110" yWindow="-110" windowWidth="19420" windowHeight="10300" tabRatio="940" activeTab="7" xr2:uid="{00000000-000D-0000-FFFF-FFFF00000000}"/>
  </bookViews>
  <sheets>
    <sheet name="Pngs" sheetId="4" r:id="rId1"/>
    <sheet name="BUILDING WORKS" sheetId="1" r:id="rId2"/>
    <sheet name="1HVAC" sheetId="5" r:id="rId3"/>
    <sheet name="2 FIRE DETECTION" sheetId="6" r:id="rId4"/>
    <sheet name="3 BUILDING WET SERVICES" sheetId="7" r:id="rId5"/>
    <sheet name="4 GAS EQUIPMENT" sheetId="8" r:id="rId6"/>
    <sheet name="5 LIFT" sheetId="9" r:id="rId7"/>
    <sheet name="MECHANICAL MAIN SUMMARY" sheetId="18" r:id="rId8"/>
    <sheet name="SITE RETICULATION" sheetId="19" r:id="rId9"/>
    <sheet name="LIGHTING &amp;POWER" sheetId="20" r:id="rId10"/>
    <sheet name="CCTV &amp; ACCESS" sheetId="21" r:id="rId11"/>
    <sheet name="ELECTRICAL MAIN SUMMARY" sheetId="22" r:id="rId12"/>
    <sheet name="FINAL SUMMARY" sheetId="23" r:id="rId13"/>
  </sheets>
  <externalReferences>
    <externalReference r:id="rId14"/>
  </externalReferences>
  <definedNames>
    <definedName name="_xlnm.Print_Area" localSheetId="3">'2 FIRE DETECTION'!$A$1:$J$115</definedName>
    <definedName name="_xlnm.Print_Area" localSheetId="4">'3 BUILDING WET SERVICES'!$A$1:$J$177</definedName>
    <definedName name="_xlnm.Print_Area" localSheetId="5">'4 GAS EQUIPMENT'!$A$1:$J$68</definedName>
    <definedName name="_xlnm.Print_Area" localSheetId="6">'5 LIFT'!$A$1:$J$67</definedName>
    <definedName name="_xlnm.Print_Area" localSheetId="1">'BUILDING WORKS'!$F$2:$L$1876</definedName>
    <definedName name="_xlnm.Print_Area" localSheetId="10">'CCTV &amp; ACCESS'!$A$1:$G$95</definedName>
    <definedName name="_xlnm.Print_Area" localSheetId="12">'FINAL SUMMARY'!$A$1:$H$40</definedName>
    <definedName name="_xlnm.Print_Area" localSheetId="9">'LIGHTING &amp;POWER'!$A$1:$G$193</definedName>
    <definedName name="_xlnm.Print_Area" localSheetId="7">'MECHANICAL MAIN SUMMARY'!$A$1:$G$44</definedName>
    <definedName name="_xlnm.Print_Area" localSheetId="8">'SITE RETICULATION'!$A$1:$G$208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2" i="21" l="1"/>
  <c r="A2" i="18"/>
  <c r="I9" i="9" l="1"/>
  <c r="I8" i="9"/>
  <c r="I7" i="9"/>
  <c r="A2" i="9"/>
  <c r="I10" i="8"/>
  <c r="I9" i="8"/>
  <c r="A1" i="8"/>
  <c r="I69" i="7"/>
  <c r="A1" i="7"/>
  <c r="A1" i="6"/>
  <c r="I155" i="5"/>
  <c r="I154" i="5"/>
  <c r="L967" i="1" l="1"/>
  <c r="L31" i="1" l="1"/>
  <c r="L61" i="1"/>
  <c r="L65" i="1"/>
  <c r="L67" i="1"/>
  <c r="L69" i="1"/>
  <c r="L71" i="1"/>
  <c r="L73" i="1"/>
  <c r="L75" i="1"/>
  <c r="L77" i="1"/>
  <c r="L79" i="1"/>
  <c r="L81" i="1"/>
  <c r="L115" i="1"/>
  <c r="L117" i="1"/>
  <c r="L119" i="1"/>
  <c r="L187" i="1"/>
  <c r="L197" i="1"/>
  <c r="L199" i="1"/>
  <c r="L201" i="1"/>
  <c r="L203" i="1"/>
  <c r="L205" i="1"/>
  <c r="L207" i="1"/>
  <c r="L209" i="1"/>
  <c r="L211" i="1"/>
  <c r="L213" i="1"/>
  <c r="L217" i="1"/>
  <c r="L219" i="1"/>
  <c r="L221" i="1"/>
  <c r="L223" i="1"/>
  <c r="L225" i="1"/>
  <c r="L227" i="1"/>
  <c r="L229" i="1"/>
  <c r="L263" i="1"/>
  <c r="L265" i="1"/>
  <c r="L267" i="1"/>
  <c r="L269" i="1"/>
  <c r="L271" i="1"/>
  <c r="L279" i="1"/>
  <c r="L283" i="1"/>
  <c r="L287" i="1"/>
  <c r="L289" i="1"/>
  <c r="L293" i="1"/>
  <c r="L297" i="1"/>
  <c r="L301" i="1"/>
  <c r="L307" i="1"/>
  <c r="L311" i="1"/>
  <c r="L313" i="1"/>
  <c r="L315" i="1"/>
  <c r="L317" i="1"/>
  <c r="L319" i="1"/>
  <c r="L321" i="1"/>
  <c r="L325" i="1"/>
  <c r="L327" i="1"/>
  <c r="L329" i="1"/>
  <c r="L331" i="1"/>
  <c r="L333" i="1"/>
  <c r="L335" i="1"/>
  <c r="L337" i="1"/>
  <c r="L339" i="1"/>
  <c r="L341" i="1"/>
  <c r="L343" i="1"/>
  <c r="L345" i="1"/>
  <c r="L349" i="1"/>
  <c r="L351" i="1"/>
  <c r="L353" i="1"/>
  <c r="L355" i="1"/>
  <c r="L357" i="1"/>
  <c r="L361" i="1"/>
  <c r="L363" i="1"/>
  <c r="L365" i="1"/>
  <c r="L367" i="1"/>
  <c r="L371" i="1"/>
  <c r="L373" i="1"/>
  <c r="L375" i="1"/>
  <c r="L377" i="1"/>
  <c r="L379" i="1"/>
  <c r="L381" i="1"/>
  <c r="L385" i="1"/>
  <c r="L387" i="1"/>
  <c r="L389" i="1"/>
  <c r="L391" i="1"/>
  <c r="L393" i="1"/>
  <c r="L397" i="1"/>
  <c r="L401" i="1"/>
  <c r="L403" i="1"/>
  <c r="L405" i="1"/>
  <c r="L409" i="1"/>
  <c r="L411" i="1"/>
  <c r="L413" i="1"/>
  <c r="L415" i="1"/>
  <c r="L419" i="1"/>
  <c r="L421" i="1"/>
  <c r="L423" i="1"/>
  <c r="L425" i="1"/>
  <c r="L427" i="1"/>
  <c r="L429" i="1"/>
  <c r="L431" i="1"/>
  <c r="L433" i="1"/>
  <c r="L435" i="1"/>
  <c r="L437" i="1"/>
  <c r="L439" i="1"/>
  <c r="L441" i="1"/>
  <c r="L445" i="1"/>
  <c r="L511" i="1"/>
  <c r="L513" i="1"/>
  <c r="L519" i="1"/>
  <c r="L521" i="1"/>
  <c r="J587" i="1"/>
  <c r="J1408" i="1"/>
  <c r="J1416" i="1"/>
  <c r="L1711" i="1"/>
  <c r="L1840" i="1" s="1"/>
  <c r="O524" i="4" l="1"/>
  <c r="L1810" i="1"/>
  <c r="L1842" i="1" s="1"/>
  <c r="L1655" i="1"/>
  <c r="L1838" i="1" s="1"/>
  <c r="L1510" i="1"/>
  <c r="L1836" i="1" s="1"/>
  <c r="L1430" i="1"/>
  <c r="L1834" i="1" s="1"/>
  <c r="L1382" i="1"/>
  <c r="L1832" i="1" s="1"/>
  <c r="L1222" i="1"/>
  <c r="L1830" i="1" s="1"/>
  <c r="L1122" i="1"/>
  <c r="L1828" i="1" s="1"/>
  <c r="L1037" i="1"/>
  <c r="L1826" i="1" s="1"/>
  <c r="L1824" i="1"/>
  <c r="L910" i="1"/>
  <c r="L1822" i="1" s="1"/>
  <c r="L868" i="1"/>
  <c r="L1820" i="1" s="1"/>
  <c r="L768" i="1"/>
  <c r="L1818" i="1" s="1"/>
  <c r="J589" i="1"/>
  <c r="L659" i="1" s="1"/>
  <c r="L1816" i="1" l="1"/>
  <c r="L1872" i="1" s="1"/>
</calcChain>
</file>

<file path=xl/sharedStrings.xml><?xml version="1.0" encoding="utf-8"?>
<sst xmlns="http://schemas.openxmlformats.org/spreadsheetml/2006/main" count="2916" uniqueCount="1474">
  <si>
    <t>COUNTER</t>
  </si>
  <si>
    <t>ISC</t>
  </si>
  <si>
    <t>SECTION</t>
  </si>
  <si>
    <t>BILL</t>
  </si>
  <si>
    <t>PAGE NO</t>
  </si>
  <si>
    <t>ITEM NO</t>
  </si>
  <si>
    <t>DOC REF</t>
  </si>
  <si>
    <t>QUANTITY</t>
  </si>
  <si>
    <t>RATE</t>
  </si>
  <si>
    <t>AMOUNT</t>
  </si>
  <si>
    <t>BILL NO. 1</t>
  </si>
  <si>
    <t>PRELIMINARIES AND GENERAL</t>
  </si>
  <si>
    <t>MEANING OF TERMS "TENDER / TENDERER"</t>
  </si>
  <si>
    <t>Any reference to the words "Tender" or "Tenderer" herein and/or in any other documentation shall be construed to have the same meaning as the words "Bid" or "Bidder"</t>
  </si>
  <si>
    <t>PRELIMINARIES</t>
  </si>
  <si>
    <t>The JBCC Preliminaries Code 2103, May 2005 edition for use with the JBCC Principal Building Agreement Edition 4.1 Code 2101, March 2005 is taken to be incorporated herein. The tenderer is deemed to have referred to these documents for the full intent and meaning of each clause. These clauses are referred to by number and heading only. Where standard clauses or options are not applicable to the contract such modifications or corrections as are necessary are given under each relevant clause. Where an item is not relevant to this specific contract such item is marked "N/A" signifying "Not Applicable"</t>
  </si>
  <si>
    <t>PRICING OF PRELIMINARIES</t>
  </si>
  <si>
    <t>Should Option A, as set out in clause B10.3.1 hereinafter be used for the adjustment of preliminaries then each item priced is to be allocated to one or more of the three categories Fixed, Value Related or Time Related and the respective amounts entered in the spaces provided under each item</t>
  </si>
  <si>
    <t>Items not priced in these Preliminaries shall be deemed to be included elsewhere in these Bills of Quantities</t>
  </si>
  <si>
    <t>SECTION A: JBCC PRINCIPAL BUILDING AGREEMENT</t>
  </si>
  <si>
    <t>DEFINITIONS</t>
  </si>
  <si>
    <t>A1.0   	DEFINITIONS AND INTERPRETATIONClause 1.0  Clause 1.1 Definition of "Commencement Date" is added:</t>
  </si>
  <si>
    <t>CONT</t>
  </si>
  <si>
    <t>"COMMENCEMENT DATE" means the date that the agreement, made in terms of the Form of Offer and Acceptance, comes into effect</t>
  </si>
  <si>
    <t>Clause 1.1 Definition of "Construction Guarantee" is amended by replacing it with the following:</t>
  </si>
  <si>
    <t>"CONSTRUCTION GUARANTEE" means a guarantee at call obtained by the contractor from an institution approved by the employer in terms of the employer's construction guarantee form as selected in the schedule</t>
  </si>
  <si>
    <t>Item</t>
  </si>
  <si>
    <t>Clause 1.1 Definition of "Construction Period" is amended by replacing it with the following:</t>
  </si>
  <si>
    <t>"CONSTRUCTION PERIOD" means the period commencing on the commencement date and ending on the date of practical completion</t>
  </si>
  <si>
    <t>Clause 1.1 Definition of "Corrupt Practice" is added:</t>
  </si>
  <si>
    <t>"CORRUPT PRACTICE" means the offering, giving, receiving or soliciting of anything of value to influence the action of a public official in the procurement process or in contract execution</t>
  </si>
  <si>
    <t>Clause 1.1 Definition of "Fraudulent Practice" is added:</t>
  </si>
  <si>
    <t>"FRAUDULENT PRACTICE" means a misrepresentation of facts in order to influence a procurement process or the execution of a contract to the detriment of any tenderer and includes collusive practice among tenderers (prior to or after the tender submission) designed to establish tender prices at artificial non-competitive levels and to deprive the tenderer of the benefits of free and open competition</t>
  </si>
  <si>
    <t>Clause 1.1 Definition of "Interest" is amended by replacing it with the following:</t>
  </si>
  <si>
    <t>"INTEREST" means the interest rates applicable on this contract, whether specifically indicated in the relevant clauses or not, will be the rate as determined by the Minister of Finance, from time to time, in terms of section 80(1)(b) of the Public Finance Management Act, 1999 (Act No. 1 of 1999)</t>
  </si>
  <si>
    <t>Clause 1.1 Definition of "Principal Agent" is amended by replacing it with the following:</t>
  </si>
  <si>
    <t>"PRINCIPAL AGENT" means the person or entity appointed by the employer and named in the schedule. In the event of a principal agent not being appointed, then all the duties and obligations of a principal agent as detailed in the agreement shall be fulfilled by a representative of the employer as named in the schedule</t>
  </si>
  <si>
    <t>Clause 1.1 Definition of "Security" is amended by replacing it with the following:</t>
  </si>
  <si>
    <t>"SECURITY" means the form of security provided by the employer or contractor, as stated in the schedule, from which the contractor or employer may recover expense or loss</t>
  </si>
  <si>
    <t>Clause 1.6 is amended by replacing the words "prepaid registered post, telefax or e-mail" with "prepaid registered post or telefax"</t>
  </si>
  <si>
    <t>Clause 1.6.4 is amended by replacing it with the following:</t>
  </si>
  <si>
    <t>No clause  Fixed:____________ Value related:____________ Time related:____________</t>
  </si>
  <si>
    <t>OBJECTIVE AND PREPARATION</t>
  </si>
  <si>
    <t>A2.0	OFFER, ACCEPTANCE AND PERFORMANCE  Clause 2.0  Fixed:____________ Value related:____________ Time related:____________</t>
  </si>
  <si>
    <t>A3.0	DOCUMENTS 	Clause 3.0Clause 3.2.1 is amended by replacing"14.1" with "14.0"Clause 3.7 is amended by the addition of the following:  The contractor shall supply and keep a copy of the JBCC Series 2000 Principal Building Agreement and Preliminaries applicable to this contract on the site, to which the employer, principal agent and agents shall have access at all timesClause 3.10 is amended by replacing the second reference to "principal agent" with the word "employer" 	Fixed:____________ Value related:____________ Time related:____________</t>
  </si>
  <si>
    <t>A4.0	DESIGN RESPONSIBILITY 	Clause 4.0Clause 4.3 is amended by replacing it with the following:No clause	Fixed:____________ Value related:____________ Time related:____________</t>
  </si>
  <si>
    <t>A5.0	EMPLOYER'S AGENTS Clause 5.0 Clause 5.1.2 is amended to include clauses 32.6.3, 34.3, 34.4 and 38.5.8 Fixed:____________ Value related:____________ Time related:____________</t>
  </si>
  <si>
    <t>A6.0	SITE REPRESENTATIVE Clause 6.0 Fixed:____________ Value related:____________ Time related:____________</t>
  </si>
  <si>
    <t>A7.0	COMPLIANCE WITH REGULATIONS Clause 7.0 	Note: A separate clause has been included in Section C : Specific Preliminaries of the bills of quantities / lump sum document for the contractor to have the opportunity to price for all the requirements of the Occupational Health and Safety Act, Construction Regulations and Health and Safety SpecificationFixed:____________ Value related:____________ Time related:____________</t>
  </si>
  <si>
    <t>A8.0	WORKS RISK Clause 8.0 Fixed:____________ Value related:____________ Time related:____________</t>
  </si>
  <si>
    <t>A9.0	INDEMNITIES Clause 9.0 Fixed:____________ Value related:____________ Time related:____________</t>
  </si>
  <si>
    <t>A10.0	WORKS INSURANCES Clause 10.0 Clause 10.0 is amended by the addition of the following clauses:</t>
  </si>
  <si>
    <t>10.5 Damage to the Works  (a) 	Without in any way limiting the contractor's obligations in terms of the contract, the contractor shall bear the full risk of damage to and/or destruction of the works by whatever cause during construction of the works and hereby indemnifies and holds harmless the employer against any such damage. The contractor shall take such precautions and security measures and other steps for the protection and security of the works as the contractor may deem necessary</t>
  </si>
  <si>
    <t>(b)	The contractor shall at all times proceed immediately to remove or dispose of any debris arising from damage to or destruction of the works and to rebuild, restore, replace and/or repair the works</t>
  </si>
  <si>
    <t>(c)	The employer shall carry the risk of damage to or destruction of the works and materials paid for by the employer that is the result of the excepted risks as set out in 10.6</t>
  </si>
  <si>
    <t>(d)	Where the employer bears the risk in terms of this contract, the contractor shall, if requested to do so, reinstate any damage or destroyed portions of the works and the costs of such reinstatement shall be measured and valued in terms of 32.0 hereof</t>
  </si>
  <si>
    <t>10.6 Injury to Persons or loss of or damage to Properties  (a)	The contractor shall be liable for and hereby indemnifies the employer against any liability, loss, claim or proceeding whether arising in common law or by statute, consequent upon personal injuries to or the death of any person whomsoever arising out of or in the course of or caused by the execution of the works unless due to any act or negligence of any person for whose actions the employer is legally liable</t>
  </si>
  <si>
    <t>(b)	The contractor shall be liable for and hereby indemnifies the employer against any liability, loss, claim or proceeding consequent upon loss of or damage to any moveable or immovable or personal property or property contiguous to the site, whether belonging to or under the control of the employer or any other body or person, arising out of or in the course of or by reason of the execution of the works unless due to any act or negligence of any person for whose actions the employer is legally liable</t>
  </si>
  <si>
    <t>(c)	The contractor shall, upon receiving a contract instruction from the principal agent, cause the same to be made good in a perfect and workmanlike manner at his own cost and in default thereof the employer shall be entitled to cause it to be made good and to recover the cost thereof from the contractor or to deduct the same from amounts due to the contractor</t>
  </si>
  <si>
    <t>(d)	The contractor shall be responsible for the protection and safety of such portions of the premises placed under his control by the employer for the purpose of executing the works until the issue of the certificate of practical completion</t>
  </si>
  <si>
    <t>(e)	Where the execution of the works involves the risk of removal of or interference with support to adjoining properties including land or structures or any structures to be altered or added to, the contractor shall obtain adequate insurance and will remain adequately insured or insured to the specific limit stated in the contract against the death of or injury to persons or damage to such property consequent on such removal or interference with the support until such portion of the works has been completed</t>
  </si>
  <si>
    <t>(f)	The contractor shall at all times proceed immediately at his own cost to remove or dispose of any debris and to rebuild, restore, replace and/or repair such property and to execute the works</t>
  </si>
  <si>
    <t>10.7 High risk insurance In the event of the project being executed in a geological area classified as a "High Risk Area", that is an area which is subject to highly unstable subsurface conditions that might result in catastrophic ground movement evident by sinkhole or doline formation the following will apply:</t>
  </si>
  <si>
    <t>10.7.1 Damage to the works  The contractor shall, from the commencement date of the works until the date of the certificate of practical completion bear the full risk of and hereby indemnifies and holds harmless the employer against any damage to and/or destruction of the works consequent upon a catastrophic ground movement as mentioned above. The contractor shall take such precautions and security measures and other steps for the protection of the works as he may deem necessary</t>
  </si>
  <si>
    <t>When so instructed to do so by the principal agent, the contractor shall proceed immediately to remove and/or dispose of any debris arising from damage to or destruction of the works and to rebuild, restore, replace and/or repair the works, at the contractor's own costs</t>
  </si>
  <si>
    <t>10.7.2 Injury to persons or loss of or damage to property  The contractor shall be liable for and hereby indemnifies and holds harmless the employer against any liability, loss, claim or proceeding arising at any time during the period of the contract whether arising in common law or by statute, consequent upon personal injuries to or the death of any person whomsoever resulting from, arising out of, or caused by a catastrophic ground movement as mentioned above</t>
  </si>
  <si>
    <t>The contractor shall be liable for and hereby indemnifies the employer against any and all liability, loss, claim or proceeding consequent upon loss of or damage to any moveable or immovable or personal property or property contiguous to the site, whether belonging to or under the control of the employer or any other body or person whomsoever arising out of or caused by a catastrophic ground movement, as mentioned above, which occurred during the period of the contract</t>
  </si>
  <si>
    <t>10.7.3 It is the responsibility of the contractor to ensure that he has adequate insurance to cover his risk and liability as mentioned in 10.7.1 and 10.7.2. Without limiting the contractor's obligations in terms of the contract, the contractor shall, within twenty-one (21) calendar days of the commencement date but before commencement of the works, submit to the employer proof of such insurance policy, if requested to do so</t>
  </si>
  <si>
    <t>10.7.4 The employer shall be entitled to recover any and all losses and/or damages of whatever nature suffered or incurred consequent upon the contractor's default of his obligations as set out in 10.7.1; 10.7.2 and 10.7.3. Such losses or damages may be recovered from the contractor or by deducting the same from any amounts still due under this contract or under any other contract presently or hereafter existing between the employer and the contractor and for this purpose all these contracts shall be considered one indivisible whole Fixed:____________ Value related:____________ Time related:____________</t>
  </si>
  <si>
    <t>A11.0	LIABILITY INSURANCES  Clause 11.0  Fixed:____________ Value related:____________ Time related:____________</t>
  </si>
  <si>
    <t>A12.0	EFFECTING INSURANCES  Clause 12.0  Fixed:____________ Value related:____________ Time related:____________</t>
  </si>
  <si>
    <t>A13.0	No clause</t>
  </si>
  <si>
    <t>N/A</t>
  </si>
  <si>
    <t>A14.0	SECURITY  Clause 14.0  Clauses 14.1 - 14.8 are amended by replacing them with the following:</t>
  </si>
  <si>
    <t>14.1 In respect of contracts with a contract sum up to R1 million, the security to be provided by the contractor to the employer will be a payment reduction of five per cent (5%) of the value certified in the payment certificate (excluding VAT)</t>
  </si>
  <si>
    <t>14.1.1 The payment reduction of the value certified in a payment certificate shall be mutatis mutandi in terms of 31.8(A)</t>
  </si>
  <si>
    <t>14.1.2 The employer shall be entitled to recover expense and loss from the payment reduction in terms of 33.0 provided that the employer complies with the provisions of 33.4 in which event the employer's entitlement shall take precedence over his obligations to refund the payment reduction security or portions thereof to the contractor</t>
  </si>
  <si>
    <t>14.2 In respect of contracts with a contract sum above R1 million, the contractor shall have the right to select the security to be provided in terms of 14.3, 14.4, 14.5, 14.6, or 14.7 as stated in the schedule. Such security shall be provided to the employer within twenty-one (21) calendar days from commencement date. Should the contractor fail to select the security to be provided or should the contractor fail to provide the employer with the selected security within twenty-one (21) calendar days from commencement date, the security in terms of 14.7 shall be deemed to have been selected</t>
  </si>
  <si>
    <t>14.3 Where security as a cash deposit of ten per cent (10%) of the contract sum (excluding VAT) has been selected:</t>
  </si>
  <si>
    <t>14.3.1 The contractor shall furnish the employer with a cash deposit equal in value to ten per cent (10%) of the contract sum (excluding VAT) within twenty-one (21) calendar days from commencement date</t>
  </si>
  <si>
    <t>14.3.2 Within twenty-one (21) calendar days of the date of practical completion of the works the employer shall reduce the cash deposit to an amount equal to three per cent (3%) of the contract value (excluding VAT), and refund the balance to the contractor</t>
  </si>
  <si>
    <t>14.3.3 Within twenty-one (21) calendar days of the date of final completion of the works the employer shall reduce the cash deposit to an amount equal to one per cent (1%) of the contract value (excluding VAT) and refund the balance to the contractor</t>
  </si>
  <si>
    <t>14.3.4 On the date of payment of the amount in the final payment certificate, the employer shall refund the remainder of the cash deposit to the contractor</t>
  </si>
  <si>
    <t>14.3.5 The employer shall be entitled to recover expense and loss from the cash deposit in terms of 33.0 provided that the employer complies with the provisions of 33.4 in which event the employer's entitlement shall take precedence over his obligations to refund the cash deposit security or portions thereof to the contractor</t>
  </si>
  <si>
    <t>14.3.6 The parties expressly agree that neither the employer nor the contractor shall be entitled to cede the rights to the deposit to any third party</t>
  </si>
  <si>
    <t>14.4 Where security as a variable construction guarantee of ten percent (10%) of the contract sum (excluding VAT) has been selected:</t>
  </si>
  <si>
    <t>14.4.1 The contractor shall furnish the employer with an acceptable variable construction guarantee equal in value to ten per cent (10%) of the contract sum (excluding VAT) within twenty-one (21) calendar days from commencement date</t>
  </si>
  <si>
    <t>14.4.2 The variable construction guarantee shall reduce and expire in terms of the Variable Construction Guarantee form included in the invitation to tender</t>
  </si>
  <si>
    <t>14.4.3 The employer shall return the variable construction guarantee to the contractor within fourteen (14) calendar days of it expiring</t>
  </si>
  <si>
    <t>14.4.4 Where the employer has a right of recovery against the contractor in terms of 33.0, the employer shall issue a written demand in terms of the variable construction guarantee</t>
  </si>
  <si>
    <t>14.5 Where security as a fixed construction guarantee of five per cent (5%) of the contract sum (excluding VAT) and a five per cent (5%) payment reduction of the value certified in the payment certificate (excluding VAT) has been selected:</t>
  </si>
  <si>
    <t>14.5.1 The contractor shall furnish a fixed construction guarantee to the employer equal in value to five per cent (5%) of the contract sum (excluding VAT)</t>
  </si>
  <si>
    <t>14.5.2 The fixed construction guarantee shall come into force on the date of issue and shall expire on the date of the last certificate of practical completion</t>
  </si>
  <si>
    <t>14.5.3 The employer shall return the fixed construction guarantee to the contractor within fourteen (14) calendar days of it expiring</t>
  </si>
  <si>
    <t>14.5.4 The payment reduction of the value certified in a payment certificate shall be in terms of 31.8 (A) and 34.8</t>
  </si>
  <si>
    <t>14.5.5 Where the employer has a right of recovery against the contractor in terms of 33.0, the employer shall be entitled to issue a written demand in terms of the fixed construction guarantee or may recover from the payment reduction or may do both</t>
  </si>
  <si>
    <t>14.6 Where security as a cash deposit of five per cent (5%) of the contract sum (excluding VAT) and a payment reduction of five per cent (5%) of the value certified in the payment certificate (excluding VAT) has been selected:</t>
  </si>
  <si>
    <t>14.6.1 The contractor shall furnish the employer with a cash deposit equal in value to five per cent (5%) of the contract sum (excluding VAT) within twenty-one (21) calendar days from commencement date</t>
  </si>
  <si>
    <t>14.6.2 Within twenty-one (21) calendar days of the date of practical completion of the works the employer shall refund the cash deposit in total to the contractor</t>
  </si>
  <si>
    <t>14.6.3 The payment reduction of the value certified in a payment certificate shall be mutatis mutandi in terms of 31.8(A)</t>
  </si>
  <si>
    <t>14.6.4 Where the employer has a right of recovery against the contractor in terms of 33.0, the employer may issue a written notice in terms of 33.4 or may recover from the payment reduction or may do both</t>
  </si>
  <si>
    <t>14.7 Where security as a payment reduction of ten per cent (10%) of the value certified in the payment certificate (excluding VAT) has been selected:</t>
  </si>
  <si>
    <t>14.7.1 The payment reduction of the value certified in a payment certificate shall be mutatis mutandi in terms of 31.8(B)</t>
  </si>
  <si>
    <t>14.7.2 The employer shall be entitled to recover expense and loss from the payment reduction in terms of 33.0 provided that the employer complies with the provisions of 33.4 in which event the employer's entitlement shall take precedence over his obligations to refund the payment reduction or portions thereof to the contractor</t>
  </si>
  <si>
    <t>14.8 Payments made by the guarantor to the employer in terms of the fixed or variable construction guarantee shall not prejudice the rights of the employer or contractor in terms of this agreement</t>
  </si>
  <si>
    <t>14.9 Should the contractor fail to furnish the security in terms of 14.2, the employer, in his sole discretion and without notification to the contractor, is entitled to change the contractor's selected form of security to that of a ten per cent (10%) payment reduction of the value certified in the payment certificate (excluding VAT), whereafter 14.7 shall be applicable  Fixed:____________ Value related:____________ Time related:____________</t>
  </si>
  <si>
    <t>EXECUTION</t>
  </si>
  <si>
    <t>A15.0	PREPARATION FOR AND EXECUTION OF THE WORKS  Clause 15.0  Clause 15.1.1 is amended by replacing it with:  No clause  Clause 15.1.2 is amended by replacing it with:  The security selected in terms of 14.0</t>
  </si>
  <si>
    <t>Clause 15.1 is amended by the addition of the following clause:  15.1.4 An acceptable health and safety plan, required in terms of the Occupational Health and Safety Act, 1993 (Act 85 of 1993), within twenty-one (21) calendar days of commencement date</t>
  </si>
  <si>
    <t>Clause 15.2.1 is amended by replacing it with the following clause:</t>
  </si>
  <si>
    <t>Give the contractor possession of the site within ten (10) working days of the contractor complying with the terms of 15.1.4  Fixed:____________ Value related:____________ Time related:____________</t>
  </si>
  <si>
    <t>A16.0	ACCESS TO THE WORKS  Clause 16.0  Fixed:____________ Value related:____________ Time related:____________</t>
  </si>
  <si>
    <t>A17.0	CONTRACT INSTRUCTIONS  Clause 17.0  Clause 17.1.11 is amended by deleting the words "and the appointment of nominated and selected subcontractors"  Fixed:____________ Value related:____________ Time related:____________</t>
  </si>
  <si>
    <t>A18.0	SETTING OUT OF THE WORKS  Clause 18.0  Fixed:____________ Value related:____________ Time related:____________</t>
  </si>
  <si>
    <t>A19.0	ASSIGNMENT  Clause 19.0  Fixed:____________ Value related:____________ Time related:____________</t>
  </si>
  <si>
    <t>A20.0	NOMINATED SUBCONTRACTORS  Clause 20.0  Clause 20.1.3 is amended by replacing it with the following:  No clause  Note: See item B9.1 hereinafter for adjustment of attendance on nominated subcontractors executing work allowed for under provisional sums  Fixed:____________ Value related:____________ Time related:____________</t>
  </si>
  <si>
    <t>A21.0	SELECTED SUBCONTRACTORS  Clause 21.0  Clause 21 is amended by replacing it with:  No clause  Fixed:____________ Value related:____________ Time related:____________</t>
  </si>
  <si>
    <t>A22.0	EMPLOYER'S DIRECT CONTRACTORS  Clause 22.0  Fixed:____________ Value related:____________ Time related:____________</t>
  </si>
  <si>
    <t>A23.0	CONTRACTOR'S DOMESTIC SUBCONTRACTORS  Clause 23.0  Fixed:____________ Value related:____________ Time related:____________</t>
  </si>
  <si>
    <t>COMPLETION</t>
  </si>
  <si>
    <t>A24.0	PRACTICAL COMPLETION  Clause 24.0  Fixed:____________ Value related:____________ Time related:____________</t>
  </si>
  <si>
    <t>A25.0	WORKS COMPLETION  Clause 25.0  Fixed:____________ Value related:____________ Time related:____________</t>
  </si>
  <si>
    <t>A26.0	FINAL COMPLETION  Clause 26.0  Clause 26.1.2 is amended by inserting "#" next to 26.1.2  Fixed:____________ Value related:____________ Time related:____________</t>
  </si>
  <si>
    <t>A27.0	LATENT DEFECTS LIABILITY PERIOD  Clause 27.0  Fixed:____________ Value related:____________ Time related:____________</t>
  </si>
  <si>
    <t>A28.0	SECTIONAL COMPLETION  Clause 28.0  Fixed:____________ Value related:____________ Time related:____________</t>
  </si>
  <si>
    <t>A29.0	REVISION OF DATE FOR PRACTICAL COMPLETION  Clause 29.0  Clause 29.2.5 is amended by replacing it with:  No clause  Fixed:____________ Value related:____________ Time related:____________</t>
  </si>
  <si>
    <t>A30.0	PENALTY FOR NON-COMPLETION  Clause 30.0  Fixed:____________ Value related:____________ Time related:____________</t>
  </si>
  <si>
    <t>PAYMENT</t>
  </si>
  <si>
    <t>A31.0	INTERIM PAYMENT TO THE CONTRACTOR  Clause 31.0</t>
  </si>
  <si>
    <t>Clause 31.5.2 is amended by replacing "14.7.1" with "14.0"</t>
  </si>
  <si>
    <t>Clause 31.8 is amended by replacing it with the following two alternative clauses:</t>
  </si>
  <si>
    <t>Alternative A  31.8(A) Where a security is selected in terms of 14.1; 14.5 or 14.6, the value of the works in terms of 31.4.1 and materials and goods in terms of 31.4.2 shall be certified in full. The value certified shall be subject to the following percentage adjustments:</t>
  </si>
  <si>
    <t>31.8(A).1 Ninety-five per cent (95%) of such value in interim payment certificates issued up to the date of practical completion</t>
  </si>
  <si>
    <t>31.8(A).2 Ninety-seven per cent (97%) of such value in interim payment certificates issued on the date of practical completion and up to but excluding the date of final completion</t>
  </si>
  <si>
    <t>31.8(A).3 Ninety-nine per cent (99%) of such value in interim payment certificates issued on the date of final completion and up to but excluding the final payment certificate in terms of 34.6</t>
  </si>
  <si>
    <t>31.8(A).4 One hundred per cent (100%) of such value in the final payment certificate in terms of 34.6 except where the amount certified is in favour of the employer. In such an event the payment reduction shall remain at the adjustment level applicable to the final payment certificate</t>
  </si>
  <si>
    <t>Alternative B</t>
  </si>
  <si>
    <t>31.8(B) Where security as a payment reduction in terms of 14.7 has been selected, the value of the works in terms of 31.4.1 and materials and goods in terms of 31.4.2 shall be certified in full. The value certified shall be subject to the following percentage adjustments:</t>
  </si>
  <si>
    <t>31.8(B).1 Ninety per cent (90%) of such value in interim payment certificates issued up to the date of practical completion</t>
  </si>
  <si>
    <t>31.8(B).2 Ninety-seven per cent (97%) of such value in interim payment certificates issued on the date of practical completion and up to but excluding the date of final completion</t>
  </si>
  <si>
    <t>31.8(B).3 Ninety-nine per cent (99%) of such value in interim payment certificates issued on the date of final completion and up to but excluding the final payment certificate in terms of 34.6</t>
  </si>
  <si>
    <t>31.8(B).4 One hundred per cent (100%) of such value in the final payment certificate in terms of 34.6 except where the amount certified is in favour of the employer. In such an event the payment reduction shall remain at the adjustment level applicable to the final payment certificate</t>
  </si>
  <si>
    <t>Clause 31.12 is amended by deleting the following:</t>
  </si>
  <si>
    <t>Payment shall be subject to the employer giving the contractor a tax invoice for the amount due  Fixed:____________ Value related:____________ Time related:____________</t>
  </si>
  <si>
    <t>A32.0	ADJUSTMENT TO THE CONTRACT VALUE  Clause 32.0  Clauses 32.5.1, 32.5.4 and 32.5.7 are amended by the addition of the following at the end of the sentence:  "due to no fault of the contractor"  Fixed:____________ Value related:____________ Time related:____________</t>
  </si>
  <si>
    <t>A33.0	RECOVERY OF EXPENSE AND LOSS  Clause 33.0  Fixed:____________ Value related:____________ Time related:____________</t>
  </si>
  <si>
    <t>A34.0	FINAL ACCOUNT AND FINAL PAYMENT  Clause 34.0  Clause 34.1 is amended by removing "#" next to 34.1  Clause 34.2 is amended by inserting "#" next to 34.2  Clause 34.8 is amended by deleting the words "where security as a fixed construction guarantee in terms of 14.4 has been selected or where payment reduction has been applied in terms of 14.7.1"  Clause 34.13 is amended by replacing "seven (7) calendar days" with "twenty-one (21) calendar days" and deleting the words "subject to the employer giving the contractor a tax invoice for the amount due"  Fixed:____________ Value related:____________ Time related:____________</t>
  </si>
  <si>
    <t>A35.0	PAYMENT TO OTHER PARTIES  Clause 35.0  Fixed:____________ Value related:____________ Time related:____________</t>
  </si>
  <si>
    <t>CANCELLATION</t>
  </si>
  <si>
    <t>A36.0	CANCELLATION BY EMPLOYER - CONTRACTOR'S DEFAULT 	  Clause 36.0  Clause 36.1 is amended by the addition of the following clauses:  36.1.3 refuses or neglects to comply strictly with any of the conditions of contract  36.1.4 estate being sequestrated, liquidated or surrendered in terms of the insolvency laws in force within the Republic of South Africa  36.1.5 in the judgement of the employer, has engaged in corrupt or fraudulent practices in competing for or in executing the contract  Clause 36.3 is amended by removing the reference to "No clause" and replacing the words "principal agent" with "employer"</t>
  </si>
  <si>
    <t>Clause 36.0 is amended by the addition of the following clause:</t>
  </si>
  <si>
    <t>36.7 Notwithstanding any clause to the contrary, on cancellation of this agreement either by the employer or the contractor; or for any reason whatsoever, the contractor shall on written instruction, discontinue with the works on a date stated and withdraw himself from the site. The contractor shall not be entitled to refuse to withdraw from the works on the grounds of any lien or right of retention or on the grounds of any other right whatsoever  Fixed:____________ Value related:____________ Time related:____________</t>
  </si>
  <si>
    <t>A37.0	CANCELLATION BY EMPLOYER - LOSS AND DAMAGE  Clause 37.0  Clause 37.3.5 is amended by replacing "ninety (90)" with "one hundred and twenty (120)"</t>
  </si>
  <si>
    <t>Clause 37.0 is amended by the addition of the following clause:  37.5 Notwithstanding any clause to the contrary, on cancellation of this agreement either by the employer or the contractor; or for any reason whatsoever, the contractor shall on written instruction, discontinue with the works on a date stated and withdraw himself from the site. The contractor shall not be entitled to refuse to withdraw from the works on the grounds of any lien or right of retention or on the grounds of any other right whatsoever  Fixed:____________ Value related:____________ Time related:____________</t>
  </si>
  <si>
    <t>A38.0	CANCELLATION BY CONTRACTOR - EMPLOYER'S DEFAULT  Clause 38.0  Clause 38.5.4 is amended by replacing "ninety (90)" with "one hundred and twenty (120)"  Clause 38.0 is amended by the addition of the following clause:</t>
  </si>
  <si>
    <t>38.7 Notwithstanding any clause to the contrary, on cancellation of this agreement either by the employer or the contractor; or for any reason whatsoever, the contractor shall on written instruction, discontinue with the works on a date stated and withdraw himself from the site. The contractor shall not be entitled to refuse to withdraw from the works on the grounds of any lien or right of retention or on the grounds of any other right whatsoever  Fixed:____________ Value related:____________ Time related:____________</t>
  </si>
  <si>
    <t>A39.0	CANCELLATION - CESSATION OF THE WORKS  Clause 39.0  Clause 39.3.5 is amended by the addition of the following at the end of the sentence:  "within one hundred and twenty (120) working days of completion of such a report"  Fixed:____________ Value related:____________ Time related:____________</t>
  </si>
  <si>
    <t>DISPUTE</t>
  </si>
  <si>
    <t>A40.0	DISPUTE SETTLEMENT Clause 40.0 	Clause 40.2.2 is amended by replacing "one (1) year" with "three (3) years"  Clause 40.6 is amended by removing the reference to:  No clause 	Clause 40.7.1 is amended by replacing "(10)" with "(15)" and by the addition of the following: 	Whether or not mediation resolves the dispute, the parties shall bear their own costs concerning the mediation and equally share the costs of the mediator and related costs 	Fixed:____________ Value related:____________ Time related:____________</t>
  </si>
  <si>
    <t>SUBSTITUTE PROVISIONS</t>
  </si>
  <si>
    <t>A41.0	STATE CLAUSES  Clause 41.0  Fixed:____________ Value related:____________ Time related:____________</t>
  </si>
  <si>
    <t>CONTRACT VARIABLES</t>
  </si>
  <si>
    <t>A42.0	THE SCHEDULE Clause 42.0Tenderers are referred to the Contract Data (EC) for variables pertaining to this contractFixed:____________ Value related:____________ Time related:____________</t>
  </si>
  <si>
    <t>SECTION B: JBCC PRELIMINARIES</t>
  </si>
  <si>
    <t>B1.0	DEFINITIONS AND INTERPRETATION</t>
  </si>
  <si>
    <t>B1.1	Definitions and interpretation  See also clause A1.0 of Section A for additional and/or amended definitions which shall apply equally to this Section  Fixed:____________ Value related:____________ Time related:____________</t>
  </si>
  <si>
    <t>B2.0	DOCUMENTS</t>
  </si>
  <si>
    <t>B2.1	Checking of documents  Fixed:____________ Value related:____________ Time related:____________</t>
  </si>
  <si>
    <t>B2.2	Provisional bills of quantities  Fixed:____________ Value related:____________ Time related:____________</t>
  </si>
  <si>
    <t>B2.3	Availability of construction documentation  Fixed:____________ Value related:____________ Time related:____________</t>
  </si>
  <si>
    <t>B2.4	Interests of agents  Fixed:____________ Value related:____________ Time related:____________</t>
  </si>
  <si>
    <t>B2.5	Priced documents  Fixed:____________ Value related:____________ Time related:____________</t>
  </si>
  <si>
    <t>B2.6	Tender submission  Clause 2.6 is amended by replacing "JBCC Form of Tender" with "Form of Offer and Acceptance (EC)"  Fixed:____________ Value related:____________ Time related:____________</t>
  </si>
  <si>
    <t>B3.0	THE SITE</t>
  </si>
  <si>
    <t>B3.1	Defined works area  Fixed:____________ Value related:____________ Time related:____________</t>
  </si>
  <si>
    <t>B3.2	Geotechnical investigation  Fixed:____________ Value related:____________ Time related:____________</t>
  </si>
  <si>
    <t>B3.3	Inspection of the site  Fixed:____________ Value related:____________ Time related:____________</t>
  </si>
  <si>
    <t>B3.4	Existing premises occupied  Fixed:____________ Value related:____________ Time related:____________</t>
  </si>
  <si>
    <t>B3.5	Previous work - dimensional accuracy  Fixed:____________ Value related:____________ Time related:____________</t>
  </si>
  <si>
    <t>B3.6	Previous work - defects  Fixed:____________ Value related:____________ Time related:____________</t>
  </si>
  <si>
    <t>B3.7	Services - known  Fixed:____________ Value related:____________ Time related:____________</t>
  </si>
  <si>
    <t>B3.8	Services - unknown  Fixed:____________ Value related:____________ Time related:____________</t>
  </si>
  <si>
    <t>B3.9	Protection of trees  Fixed:____________ Value related:____________ Time related:____________</t>
  </si>
  <si>
    <t>B3.10	Articles of value  Fixed:____________ Value related:____________ Time related:___________</t>
  </si>
  <si>
    <t>B3.11	Inspection of adjoining properties  Fixed:____________ Value related:____________ Time related:____________</t>
  </si>
  <si>
    <t>B4.0	MANAGEMENT OF CONTRACT</t>
  </si>
  <si>
    <t>B4.1	Management of the works  Fixed:____________ Value related:____________ Time related:____________</t>
  </si>
  <si>
    <t>B4.2	Programme for the works  Fixed:____________ Value related:____________ Time related:____________</t>
  </si>
  <si>
    <t>B4.3	Progress meetings  Fixed:____________ Value related:____________ Time related:____________</t>
  </si>
  <si>
    <t>B4.4	Technical meetings  Fixed:____________ Value related:____________ Time related:____________</t>
  </si>
  <si>
    <t>B4.5	Labour and plant records  Fixed:____________ Value related:____________ Time related:____________</t>
  </si>
  <si>
    <t>B5.1	Samples of materials  Fixed:____________ Value related:____________ Time related:____________</t>
  </si>
  <si>
    <t>B5.2	Workmanship samples  Fixed:____________ Value related:____________ Time related:____________</t>
  </si>
  <si>
    <t>B5.3	Shop drawings  Fixed:____________ Value related:____________ Time related:____________</t>
  </si>
  <si>
    <t>B5.4	Compliance with manufacturers' instructions  Fixed:____________ Value related:____________ Time related:____________</t>
  </si>
  <si>
    <t>B6.0	TEMPORARY WORKS AND PLANT</t>
  </si>
  <si>
    <t>B6.1	Deposits and fees  Fixed:____________ Value related:____________ Time related:____________</t>
  </si>
  <si>
    <t>B6.2	Enclosure of the works  Fixed:____________ Value related:____________ Time related:____________</t>
  </si>
  <si>
    <t>B6.3	Advertising  Fixed:____________ Value related:____________ Time related:____________</t>
  </si>
  <si>
    <t>B6.4	Plant, equipment, sheds and offices  Fixed:____________ Value related:____________ Time related:____________</t>
  </si>
  <si>
    <t>B6.5	Main notice board  Fixed:____________ Value related:____________ Time related:____________</t>
  </si>
  <si>
    <t>B6.6	Subcontractors' notice board  Fixed:____________ Value related:____________ Time related:____________</t>
  </si>
  <si>
    <t>B7.0	TEMPORARY SERVICES</t>
  </si>
  <si>
    <t>B7.1	Location  Fixed:____________ Value related:____________ Time related:____________</t>
  </si>
  <si>
    <t>B7.2	Water  Fixed:____________ Value related:____________ Time related:____________</t>
  </si>
  <si>
    <t>B7.3	Electricity  Fixed:____________ Value related:____________ Time related:____________</t>
  </si>
  <si>
    <t>B7.4	Telecommunication facilities  Fixed:____________ Value related:____________ Time related:____________</t>
  </si>
  <si>
    <t>B7.5	Ablution facilities  Fixed:____________ Value related:____________ Time related:____________</t>
  </si>
  <si>
    <t>B8.0	PRIME COST AMOUNTS</t>
  </si>
  <si>
    <t>B8.1	Responsibility for prime cost amounts  Fixed:____________ Value related:____________ Time related:____________</t>
  </si>
  <si>
    <t>B9.0	ATTENDANCE ON N/S SUBCONTRACTORS</t>
  </si>
  <si>
    <t>B9.1	General attendance  Fixed:____________ Value related:____________ Time related:____________</t>
  </si>
  <si>
    <t>B9.2	Special attendance  Fixed:____________ Value related:____________ Time related:____________</t>
  </si>
  <si>
    <t>B9.3	Commissioning - fuel, water and electricity  Fixed:____________ Value related:____________ Time related:____________</t>
  </si>
  <si>
    <t>B10.0	FINANCIAL ASPECTS</t>
  </si>
  <si>
    <t>B10.1	Statutory taxes, duties and levies  Fixed:____________ Value related:____________ Time related:____________</t>
  </si>
  <si>
    <t>B10.2	Payment for preliminaries  Fixed:____________ Value related:____________ Time related:____________</t>
  </si>
  <si>
    <t>B10.3	Adjustment of preliminariesClauses B10.3.1 and B10.3.2 are amended by replacing "within fifteen (15) working days of taking possession of the site" with "when submitting his priced bills of quantities / lump sum document" Fixed:____________ Value related:____________ Time related:____________</t>
  </si>
  <si>
    <t>B10.4	Payment certificate cash flow  Fixed:____________ Value related:____________ Time related:____________</t>
  </si>
  <si>
    <t>B11.0	GENERAL</t>
  </si>
  <si>
    <t>B11.1	Protection of the works  Fixed:____________ Value related:____________ Time related:____________</t>
  </si>
  <si>
    <t>B11.2	Protection / isolation of existing / sectionally occupied works  Fixed:____________ Value related:____________ Time related:____________</t>
  </si>
  <si>
    <t>B11.3	Security of the works  Fixed:____________ Value related:____________ Time related:____________</t>
  </si>
  <si>
    <t>B11.4	Notice before covering work  Fixed:____________ Value related:____________ Time related:____________</t>
  </si>
  <si>
    <t>B11.5	Disturbance  Fixed:____________ Value related:____________ Time related:____________</t>
  </si>
  <si>
    <t>B11.6	Environmental disturbance  Fixed:____________ Value related:____________ Time related:____________</t>
  </si>
  <si>
    <t>B11.7	Works cleaning and clearing  Fixed:____________ Value related:____________ Time related:____________</t>
  </si>
  <si>
    <t>B11.8	Vermin  Fixed:____________ Value related:____________ Time related:____________</t>
  </si>
  <si>
    <t>B11.9	Overhand work  Fixed:____________ Value related:____________ Time related:____________</t>
  </si>
  <si>
    <t>B11.10	Instruction manuals and guarantees  Fixed:____________ Value related:____________ Time related:____________</t>
  </si>
  <si>
    <t>B11.11	As built information  Fixed:____________ Value related:____________ Time related:____________</t>
  </si>
  <si>
    <t>B11.12	Tenant installations  Fixed:____________ Value related:____________ Time related:____________</t>
  </si>
  <si>
    <t>B12.0	SCHEDULE OF VARIABLES</t>
  </si>
  <si>
    <t>B12.1	Schedule of variables  Fixed:____________ Value related:____________ Time related:____________</t>
  </si>
  <si>
    <t>This schedule contains all variables referred to in this document and is divided into pre-tender and post-tender categories. The pre-tender category must be completed in full and included in the tender documents. Both the pre-tender and post-tender categories form part of these Preliminaries</t>
  </si>
  <si>
    <t>Spaces requiring information must be filled in, shown as "not applicable" or deleted and not left blank. Where choices are offered, the non-applicable items are to be deleted. Where insufficient space is provided the information should be annexed hereto and cross-referenced to the applicable clause of the schedule. Key cross reference clauses are italicised in [ ] brackets</t>
  </si>
  <si>
    <t>12.1	PRE-TENDER INFORMATION  12.1.1	Provisional bills of quantities [2.2]	The quantities are provisional					YES</t>
  </si>
  <si>
    <t>12.1.2	Availability of construction documentation [2.3]	Construction documentation is complete				NO</t>
  </si>
  <si>
    <t>12.1.13	Offices [6.4.3]	Specific requirements: 	The contractor shall provide, maintain and remove on completion of the works an office for the exclusive use of the principal agent, minimum size 4 x 3 x 3m high internally, suitably insulated and ventilated, provided with electric lighting and fitted with boarded floor, desk, chair, drawing stool, drawing board and lock-up drawers for drawings. The office shall be kept clean and fit for use at all times</t>
  </si>
  <si>
    <t xml:space="preserve">12.1.15	Subcontractors' notice board [6.6]	A notice board is required - No 	</t>
  </si>
  <si>
    <t>12.1.19	Ablution facilities [7.5]	Option A (by contractor)					YES  	Option B (by employer)						NO</t>
  </si>
  <si>
    <t>12.1.20	Protection of existing/sectionally occupied works [11.2]	Protection is required						YES</t>
  </si>
  <si>
    <t>12.1.23	Disturbance [11.5]	Specific requirements: 	The contractor shall keep the site, structures, well watered during operations to prevent dust and shall provide and erect and remove on completion of the works all necessary temporary dust screens all to the satisfaction of the principal agent</t>
  </si>
  <si>
    <t>12.2	POST-TENDER INFORMATION</t>
  </si>
  <si>
    <t>12.2.1	Payment of preliminaries [10.2]	Option A (prorated)						NO  	Option B (calculated)						YES</t>
  </si>
  <si>
    <t>12.2.2	Adjustment of preliminaries [10.3]	Option A (three categories)					NO  	Option B (detailed breakdown)					YES</t>
  </si>
  <si>
    <t>SECTION C: SPECIFIC PRELIMINARIES</t>
  </si>
  <si>
    <t>Section C contains specific preliminary items which apply to this contract except where N/A (Not Applicable) appears against an item</t>
  </si>
  <si>
    <t>C1.0	CONTRACT DRAWINGS  The drawings issued with the tender documents do not comprise the complete set but serve as a guide only for tendering purposes and for indicating the scope of the work to enable the tenderer to acquaint himself with the nature and extent of the works and the manner in which they are to be executed  Should any part of the drawings not be clearly understood by the tenderer he shall, before submitting his tender, obtain clarification in writing from the principal agent  Fixed: ____________ Value related:____________ Time related:____________</t>
  </si>
  <si>
    <t>C2.0	GENERAL PREAMBLES  The document "Specification of Materials and Methods to be used (PW371)" is obtainable on the Department's website (http://www.publicworks.gov.za/ under "Consultants Guidelines"), and shall be read in conjunction with the bills of quantities / lump sum document and be referred to for the full descriptions of work to be done and materials to be used  Fixed: ____________ Value related:____________ Time related:____________</t>
  </si>
  <si>
    <t>GENERAL PREAMBLES</t>
  </si>
  <si>
    <t>The General Preambles for Trades 2017 published by the Association of South African Quantity Surveyors is designed to support and extend the abbreviated descriptions utilised in these bills of quantities by inter alia referring to SANS construction standards. Where such preambles are not applicable (eg where BS or Euro construction standards are applicable or the design consultants provide other preambles/specifications for insertion), users are to ensure that the abbreviated descriptions when read in conjunction with the Standard System of Measuring Building Work (seventh edition) for works within South Africa or the Standard Method of Measuring Building Work for Africa 2015 (first edition) for works elsewhere in Africa, represent the full description by extending the abbreviated bills of quantities descriptions and/or by inserting appropriate preambles or specifications</t>
  </si>
  <si>
    <t>C3.0	TRADE NAMESWherever a trade name for any product has been described in the bills of quantities / lump sum document, the tenderer's attention is drawn to the fact that any other product of equal quality may be used subject to the written approval of the principal agent being obtained prior to the closing date for submission of tenders If prior written approval for an alternative product is not obtained, the product described shall be deemed to have been tendered forFixed: ____________ Value related:____________ Time related:____________</t>
  </si>
  <si>
    <t>C4.0	IMPORTED MATERIALS AND EQUIPMENT  Where imported items are listed in the tender documents, the tenderer shall provide all the information called for, failing which the price of any such item, materials or equipment shall be excluded from currency fluctuations. (refer to Schedule of Imported Materials and Equipment to be completed by tenderer)  Notwithstanding any provisions elsewhere regarding the adjustment of contract prices, the price of any item, material or equipment listed in terms of this clause shall be excluded from the Contract Price Adjustment Provisions (if applicable)  Fixed: ____________ Value related:____________ Time related:____________</t>
  </si>
  <si>
    <t>PREAMBLES</t>
  </si>
  <si>
    <t>For preambles refer to "General Specification of Materials and Methods to be used for Building Contracts"  (GP /ASC)</t>
  </si>
  <si>
    <t>CPAP ADJUSTMENT</t>
  </si>
  <si>
    <t>SUPPLEMENTARY PREAMBLES</t>
  </si>
  <si>
    <t>General</t>
  </si>
  <si>
    <t>m</t>
  </si>
  <si>
    <t>No</t>
  </si>
  <si>
    <t>BILL  NO. 1</t>
  </si>
  <si>
    <t>EARTHWORKS (PROVISIONAL)</t>
  </si>
  <si>
    <t>Unless otherwise stated all items in this bill shall be deemed to fall into Work Group 104 for Contract Price Adjustment Provisions</t>
  </si>
  <si>
    <t>Nature of ground</t>
  </si>
  <si>
    <t>Carting away of excavated material</t>
  </si>
  <si>
    <t>Filling</t>
  </si>
  <si>
    <t>Testing</t>
  </si>
  <si>
    <t>Prices for filling are to include for all necessary density tests in accordance with SABS 1200D</t>
  </si>
  <si>
    <t>SITE CLEARANCE ETC</t>
  </si>
  <si>
    <t>Site Clearance</t>
  </si>
  <si>
    <t>Digging up and removal of rubbish, debris, vegetation, hedges, shrubs and trees not exceeding 200mm girth, bush, etc</t>
  </si>
  <si>
    <t>Tree exceeding 500mm and not exceeding 1000mm girth</t>
  </si>
  <si>
    <t>Remove topsoil to nominal depth of 150mm and stockpile.</t>
  </si>
  <si>
    <t>EXCAVATION, FILLING, ETC</t>
  </si>
  <si>
    <t>Excavation in earth not exceeding 2m deep in confined spaces</t>
  </si>
  <si>
    <t>Holes</t>
  </si>
  <si>
    <t>Soft rock</t>
  </si>
  <si>
    <t>Hard rock</t>
  </si>
  <si>
    <t>Under floors, steps, pavings, etc</t>
  </si>
  <si>
    <t>Backfilling to trenches, holes, etc</t>
  </si>
  <si>
    <t>Compaction of surfaces</t>
  </si>
  <si>
    <t>To bottom and sides of trenches</t>
  </si>
  <si>
    <t>BILL  NO. 2</t>
  </si>
  <si>
    <t>CONCRETE, FORMWORK AND REINFORCEMENT  (PROVISIONAL)</t>
  </si>
  <si>
    <t>Unless otherwise stated all items in this bill shall be deemed to fall into Work Group 110, 111 and 114 for Contract Price Adjustment Provisions</t>
  </si>
  <si>
    <t>REINFORCED CONCRETE CAST AGAINST EXCAVATED SURFACES</t>
  </si>
  <si>
    <t>Walls</t>
  </si>
  <si>
    <t>Finishing top surfaces of concrete smooth with a wood float</t>
  </si>
  <si>
    <t>Test blocks</t>
  </si>
  <si>
    <t>10mm Joints not exceeding 300mm high</t>
  </si>
  <si>
    <t>Saw-cut joints sealed with two part flexible polyurethane joint sealant</t>
  </si>
  <si>
    <t>6 x 30mm Saw-cut joints in top of concrete</t>
  </si>
  <si>
    <t>SMOOTH AND FAIR FORMWORK (DEGREE OF ACCURACY II)</t>
  </si>
  <si>
    <t>Smooth formwork to sides</t>
  </si>
  <si>
    <t>Walls with total height exceeding 3,5m and not exceeding 5m above bearing level</t>
  </si>
  <si>
    <t>ROUGH FORMWORK (DEGREE OF ACCURACY III)</t>
  </si>
  <si>
    <t>Rough formwork to sides</t>
  </si>
  <si>
    <t>Edges, risers, ends and reveals not exceeding 300mm high or wide</t>
  </si>
  <si>
    <t>High tensile steel</t>
  </si>
  <si>
    <t>t</t>
  </si>
  <si>
    <t>Fabric reinforcement</t>
  </si>
  <si>
    <t>BILL  NO. 3</t>
  </si>
  <si>
    <t>MASONRY</t>
  </si>
  <si>
    <t>Unless otherwise stated all items in this bill shall be deemed to fall into Work Group 118 for Contract Price Adjustment Provisions</t>
  </si>
  <si>
    <t>Sizes in descriptions</t>
  </si>
  <si>
    <t>Where sizes in descriptions are given in brick units, "one brick" shall represent the length and "half brick" the width of a brick</t>
  </si>
  <si>
    <t>Hollow walls</t>
  </si>
  <si>
    <t>Descriptions of recessed pointing to fair face brickwork and face brickwork shall be deemed to include square recessed, hollow recessed, weathered pointing, etc</t>
  </si>
  <si>
    <t>Brickwork of NFX bricks (14 MPa nominal compressive strength) in class II mortar</t>
  </si>
  <si>
    <t>FOUNDATIONS (PROVISIONAL)</t>
  </si>
  <si>
    <t>One brick walls(LI)</t>
  </si>
  <si>
    <t>SUPERSTRUCTURE</t>
  </si>
  <si>
    <t>Brickwork of NFP bricks in class II mortar</t>
  </si>
  <si>
    <t>Turning pieces</t>
  </si>
  <si>
    <t>110mm Wide turning piece to lintels</t>
  </si>
  <si>
    <t>230mm Wide turning piece to lintels</t>
  </si>
  <si>
    <t>Galvanised wire ties etc</t>
  </si>
  <si>
    <t>FACEBRICK</t>
  </si>
  <si>
    <t>Internal Sills</t>
  </si>
  <si>
    <t>BILL  NO. 4</t>
  </si>
  <si>
    <t>WATERPROOFING</t>
  </si>
  <si>
    <t>Unless otherwise stated all items in this bill shall be deemed to fall into Work Group 120 for Contract Price Adjustment Provisions</t>
  </si>
  <si>
    <t>Waterproofing</t>
  </si>
  <si>
    <t>Waterproofing of roofs, basements, etc shall be laid under a ten year guarantee.  Waterproofing to roofs shall be laid to even falls to outlets etc with necessary ridges, hips and valleys. Descriptions of sheet or membrane waterproofing shall be deemed to include additional labour to turn-ups and turn-downs</t>
  </si>
  <si>
    <t>In walls</t>
  </si>
  <si>
    <t>In joints between window frames and brickwork</t>
  </si>
  <si>
    <t>BILL NO. 5</t>
  </si>
  <si>
    <t>CARPENTRY AND JOINERY</t>
  </si>
  <si>
    <t>Unless otherwise stated all items in this bill shall be deemed to fall into Work Group 126 for Contract Price Adjustment Provisions</t>
  </si>
  <si>
    <t>Fixing</t>
  </si>
  <si>
    <t>Items described as "nailed" shall be deemed to be fixed with hardened steel nails or pins, or to be shot-pinned, to brickwork or concrete</t>
  </si>
  <si>
    <t>Items described as "plugged" shall be deemed to include screwing to fibre, plastic or metal plugs at not exceeding 500mm centres, and where described as "bolted", the bolts have been given elsewhere</t>
  </si>
  <si>
    <t>Joinery</t>
  </si>
  <si>
    <t>Decorative thermosetting plastic laminate covering</t>
  </si>
  <si>
    <t>DOORS, ETC</t>
  </si>
  <si>
    <t>BILL  NO. 7</t>
  </si>
  <si>
    <t>CEILINGS, PARTITIONS AND ACCESS FLOORING</t>
  </si>
  <si>
    <t>Unless otherwise stated all items in this bill shall be deemed to fall into Work Group 129 for Contract Price Adjustment Provisions</t>
  </si>
  <si>
    <t>SUSPENDED CEILINGS</t>
  </si>
  <si>
    <t>Proprietary suspended ceilings</t>
  </si>
  <si>
    <t>Hangers, suspension grids, "lay-in" panels, etc are to be in accordance with the manufacturers' recommendations</t>
  </si>
  <si>
    <t>Flush plastered gypsum plasterboard suspended ceilings</t>
  </si>
  <si>
    <t>Ceilings shall comprise 12,5mm gypsum plasterboard boards screwed to and including screw-up suspension grid consisting of main tees at 1 200mm centres and galvanised steel capped cross tees at 400mm centres and with tape fixed over joints and the whole finished with gypsum plaster trowelled to a smooth polished surface</t>
  </si>
  <si>
    <t>The grid shall be suspended by means of galvanised steel L-section hangers at suitable centres, securely shot-pinned or screwed to concrete, steel or wood</t>
  </si>
  <si>
    <t>Flush plastered gypsum plasterboard suspended bulkheads</t>
  </si>
  <si>
    <t>Cornices, perimeter trims, etc to suspended ceilings</t>
  </si>
  <si>
    <t>BILL  NO. 8</t>
  </si>
  <si>
    <t>FLOOR COVERINGS, WALL LININGS, ETC</t>
  </si>
  <si>
    <t>Unless otherwise stated all items in this bill shall be deemed to fall into Work Group 130 for Contract Price Adjustment Provisions</t>
  </si>
  <si>
    <t>FLOOR COVERINGS</t>
  </si>
  <si>
    <t>SKIRTINGS, NOSINGS, ETC</t>
  </si>
  <si>
    <t>IRONMONGERY</t>
  </si>
  <si>
    <t>Unless otherwise stated all items in this bill shall be deemed to fall into Work Group 132 for Contract Price Adjustment Provisions</t>
  </si>
  <si>
    <t>Finishes to ironmongery</t>
  </si>
  <si>
    <t>Where applicable finishes to ironmongery are indicated by suffixes in accordance with the following list: BS Satin bronze lacquered CH Chromium plated SC Satin chromium plated SE Silver enamelled GE Grey enamelled AS Anodised silver AB Anodised bronze AG Anodised gold ABL Anodised black PB Polished brass PL Polished and lacquered PT Epoxy coated SD Sanded</t>
  </si>
  <si>
    <t>LOCKS</t>
  </si>
  <si>
    <t>BILL NO. 10</t>
  </si>
  <si>
    <t>METALWORK</t>
  </si>
  <si>
    <t>Unless otherwise stated all items in this bill shall be deemed to fall into Work Group 136 and 149 for Contract Price Adjustment Provisions</t>
  </si>
  <si>
    <t>Materials</t>
  </si>
  <si>
    <t>Construction</t>
  </si>
  <si>
    <t>Installation</t>
  </si>
  <si>
    <t>Hardware</t>
  </si>
  <si>
    <t>Finish</t>
  </si>
  <si>
    <t>Glazing</t>
  </si>
  <si>
    <t>Structural Perfomance</t>
  </si>
  <si>
    <t>Thermal Perfomance</t>
  </si>
  <si>
    <t>DOOR FRAMES, DOORS, WINDOWS, ETC</t>
  </si>
  <si>
    <t>PLASTERING</t>
  </si>
  <si>
    <t>Unless otherwise stated all items in this bill shall be deemed to fall into Work Group 142 for Contract Price Adjustment Provisions</t>
  </si>
  <si>
    <t>SCREEDS</t>
  </si>
  <si>
    <t>30mm Thick on floors and landings(LI)</t>
  </si>
  <si>
    <t>EXTERNAL PLASTER</t>
  </si>
  <si>
    <t>Plaster exterior walls with 1:4 cement sand plaster with wood float finish and approved plaster sand.</t>
  </si>
  <si>
    <t>On walls(LI)</t>
  </si>
  <si>
    <t>On narrow widths(LI)</t>
  </si>
  <si>
    <t>INTERNAL PLASTER</t>
  </si>
  <si>
    <t>Plaster interior walls with 1:4 cement sand plaster with steel trowel finish and approved plaster sand.  Plaster RhinoLite smooth coat according to the instructions of the manufacturer.</t>
  </si>
  <si>
    <t>TILING</t>
  </si>
  <si>
    <t>Unless otherwise stated all items in this bill shall be deemed to fall into Work Group 144 for Contract Price Adjustment Provisions</t>
  </si>
  <si>
    <t>Unless described as "fixed with adhesive to plaster (plaster elsewhere)" descriptions of tiling on brick or concrete walls, columns, etc shall be deemed to include 1:4 cement plaster backing and descriptions of tiling on concrete floors etc shall be deemed to include 1:3 plaster bedding</t>
  </si>
  <si>
    <t>Tiling described as "fixed with adhesive on power floated concrete" shall be deemed to include for approved tiling key-coat</t>
  </si>
  <si>
    <t>Ceramic, porcelain, marble and granite tiles are to be fixed and grouted with suitable adhesives and grouts as recommended by the manufacturer of the tiles</t>
  </si>
  <si>
    <t>FLOOR TILING</t>
  </si>
  <si>
    <t>On  floors</t>
  </si>
  <si>
    <t>BILL  NO. 14</t>
  </si>
  <si>
    <t>PLUMBING AND DRAINAGE (PROVISIONAL)</t>
  </si>
  <si>
    <t>Unless otherwise stated all items in this bill shall be deemed to fall into Work Group 146 and 148 for Contract Price Adjustment Provisions</t>
  </si>
  <si>
    <t>Polypropylene pipes:</t>
  </si>
  <si>
    <t>Polypropylene pipes 54mm diameter and under shall be seamless copper coloured class 16 pipes jointed with "Fast-fuse" heat welded thermoplastic or brass compression fittings as designed for use with copper pipes as stated</t>
  </si>
  <si>
    <t>Pipes shall be firmly fixed to walls etc with coloured nylon snap-in pipe clips with provision for accommodating thermal movement and jointed and fixed strictly in accordance with the manufacturer's instructions</t>
  </si>
  <si>
    <t>All pipe diameters are nominal external</t>
  </si>
  <si>
    <t>Polypropylene pipes 63mm diameter and over shall be class 12 pipes jointed with cast iron "Supraclamp" running joints</t>
  </si>
  <si>
    <t>Fusion welded bends, once or twice mitred as necessary, and tees shall be factory manufactured</t>
  </si>
  <si>
    <t>Fusion welded bends and tees shall include jointing to pipes with PVC rubber ring double Z joint couplers</t>
  </si>
  <si>
    <t>Branch tees shall include flanged and bolted joints to "Polycop" branch pipes in addition and for brass compression male iron to copper straight couplers</t>
  </si>
  <si>
    <t>Reducers shall include jointing to pipes with PVC rubber ring double Z joint couplers and reducers shall be of sufficient overall length to accommodate same</t>
  </si>
  <si>
    <t>All pipes shall be jointed and fixed strictly in accordance with the manufacturer's instructions</t>
  </si>
  <si>
    <t>Sewer and drainage pipes and fittings shall be jointed and sealed with butyl rubber rings</t>
  </si>
  <si>
    <t>uPVC pipes and fittings:</t>
  </si>
  <si>
    <t>Soil, waste and vent pipes and fittings shall be solvent weld jointed</t>
  </si>
  <si>
    <t>RAINWATER DISPOSAL</t>
  </si>
  <si>
    <t>0,6mm steel rainwater disposal system (incl. rectangular gutters &amp; rainwater downpipes), of dimensions to accommodate for effective channeling of rainwater; all to be coated with Chromadek Z200 to match colour of roof sheeting.</t>
  </si>
  <si>
    <t>100 x 100mm Eaves gutters</t>
  </si>
  <si>
    <t>Extra over square eaves gutter for outlet for 75mm pipe</t>
  </si>
  <si>
    <t>75mm diameter galvanised rainwater downpipes</t>
  </si>
  <si>
    <t>Extra over round rainwater pipe for bend</t>
  </si>
  <si>
    <t>Extra over round rainwater pipe for shoe</t>
  </si>
  <si>
    <t>GLAZING</t>
  </si>
  <si>
    <t>Unless otherwise stated all items in this bill shall be deemed to fall into Work Group 150 for Contract Price Adjustment Provisions</t>
  </si>
  <si>
    <t>Float glass</t>
  </si>
  <si>
    <t>Laminated glass</t>
  </si>
  <si>
    <t>Laminated glass to have polyvinyl butyral (PVB) interlayer(s)</t>
  </si>
  <si>
    <t>GLAZING  TO  STEEL  WITH  PUTTY:</t>
  </si>
  <si>
    <t>4mm Clear float glass:</t>
  </si>
  <si>
    <t>Panes exceeding 0,1 m2 and not exceeding 0,5 m2.</t>
  </si>
  <si>
    <t>PAINTWORK</t>
  </si>
  <si>
    <t>Unless otherwise stated all items in this bill shall be deemed to fall into Work Group 152 for Contract Price Adjustment Provisions</t>
  </si>
  <si>
    <t>PREPARATORY WORK TO EXISTING WORK</t>
  </si>
  <si>
    <t>New plastered walls</t>
  </si>
  <si>
    <t xml:space="preserve"> Ensure plastered surface to be clean and dry before painting. New plaster must be given adequate drying time (moisture content must be less than 15%) and treat with plaster primer before the first coat of paint is applied</t>
  </si>
  <si>
    <t>Previously painted plastered surfaces</t>
  </si>
  <si>
    <t>Surfaces shall be thoroughly washed down and allowed to dry completely before any paint is applied. Blistered or peeling paint shall be completely removed and cracks shall be opened, filled with a suitable filler and finished smooth</t>
  </si>
  <si>
    <t>Surfaces shall be thoroughly rubbed and cleaned down.  Blistered or peeling paint shall be completely removed down to bare metal</t>
  </si>
  <si>
    <t>Previously painted wood surfaces</t>
  </si>
  <si>
    <t>Surfaces shall be thoroughly cleaned down.  Blistered or peeling paint shall be completely removed and cracks and crevices shall be primed, filled with suitable filler and finished smooth</t>
  </si>
  <si>
    <t>Previously painted surfaces to receive epoxy coating</t>
  </si>
  <si>
    <t>Previously painted surfaces are to be stripped back to the orignal firm substrate by abrading, flaem treatings or chemical removal, using an approved paint Remover. Once contanminants have been reomoved the surface is to be acid etched using an approved acid dilited 1:1 with water, applied with plasitc watering can at approximately 2m/lt, removing laitance and slightly roughening the surface to give a finish similar to that of fine sandpapaer. Rinse the entire surface with clean water and allow to dry; normally if well ventilated.</t>
  </si>
  <si>
    <t>ON INTERNAL FLOATED PLASTER SURFACES</t>
  </si>
  <si>
    <t>Prepare one coat Professional Gypsum &amp; Plaster Primer &amp; 2 coats of Superior Low Sheen. Final colour: TBC.</t>
  </si>
  <si>
    <t>ON EXTERNAL FLOATED PLASTER SURFACES</t>
  </si>
  <si>
    <t>Prepare one coat of plaster primer and two coats of Superior Lowsheen paint. Colour TBC</t>
  </si>
  <si>
    <t>On walls</t>
  </si>
  <si>
    <t>ON PLASTERBOARD SURFACES</t>
  </si>
  <si>
    <t>Ceilings and cornices, including priming metal cover strips and nailheads</t>
  </si>
  <si>
    <t>ON FIBRE-CEMENT BOARD SURFACES</t>
  </si>
  <si>
    <t>One coat primer and painted two coats enamel paint.</t>
  </si>
  <si>
    <t>Fascias and barge boards, including priming metal jointing strips</t>
  </si>
  <si>
    <t>ON METAL SURFACES</t>
  </si>
  <si>
    <t>New rainwater gutters and downpipes</t>
  </si>
  <si>
    <t>Gates, grilles, burglar screens, balustrades, etc (both sides measured over the full flat area)</t>
  </si>
  <si>
    <t>Rails, bars, pipes, etc</t>
  </si>
  <si>
    <t>ON WOOD SURFACES</t>
  </si>
  <si>
    <t>Bill No. 1 - Earthworks (Provisional)</t>
  </si>
  <si>
    <t>Page</t>
  </si>
  <si>
    <t>Bill No. 2 - Concrete, Formwork &amp; Reinforcement</t>
  </si>
  <si>
    <t>Bill No. 3 - Masonry</t>
  </si>
  <si>
    <t>Bill No. 4 - Waterproofing</t>
  </si>
  <si>
    <t>Bill No. 5 - Carpentry and Joinery</t>
  </si>
  <si>
    <t>"APPROVED"</t>
  </si>
  <si>
    <t>12.1.3	Interests of agents [2.4]	Details: NIL</t>
  </si>
  <si>
    <t>12.1.4	Defined works area [3.1]	Details: As per Architect's detail</t>
  </si>
  <si>
    <t>12.1.5	Geotechnical investigation [3.2]	Details: Available on request from the Engineer</t>
  </si>
  <si>
    <t>12.1.6	Existing premises occupied [3.4]	Specific requirements: Not Applicable</t>
  </si>
  <si>
    <t>12.1.7	Previous work - dimensional accuracy [3.5]	Details: As above item</t>
  </si>
  <si>
    <t>12.1.8	Previous work - defects [3.6]	Details: As above item</t>
  </si>
  <si>
    <t>12.1.9	Services - known [3.7]	Details: Details available on request from the Engineer</t>
  </si>
  <si>
    <t>12.1.10	Protection of trees [3.9]	Specific requirements: Not applicable</t>
  </si>
  <si>
    <t>12.1.11	Inspection of adjoining properties [3.11]	Specific requirements: Contractor carry out their own inspection and report if they identify any concerns</t>
  </si>
  <si>
    <t>12.1.12	Enclosure of the works [6.2]	Specific requirements:</t>
  </si>
  <si>
    <t>12.1.14	Main notice board [6.5]	Specific requirements: Drawing to be issued</t>
  </si>
  <si>
    <t>12.1.16	Water [7.2]	Option A (by contractor)					YES  	Option B (by employer - free of charge)				NO  	Option C (by employer - metered)				NO</t>
  </si>
  <si>
    <t>12.1.17	Electricity [7.3]	Option A (by contractor)					YES  	Option B (by employer - free of charge)				NO  	Option C (by employer - metered)				NO</t>
  </si>
  <si>
    <t>12.1.18	Telecommunications [7.4]	Telephone - BY CONTRACTOR							YES  	Facsimile - BY CONTRACTOR							YES  	E-mail	- BY CONTRACTOR							YES</t>
  </si>
  <si>
    <t>12.1.21	Special attendance [9.2]	Not Applicable</t>
  </si>
  <si>
    <t>12.1.22	Protection of the works [11.1]	Specific requirements: Not Applicable</t>
  </si>
  <si>
    <t>12.1.24	Environmental disturbance [11.6]	Specific requirements: See Environmental Management Plan available upon request from Zutari Consulting Engineers</t>
  </si>
  <si>
    <t>12.2.3	Additional agreed preliminaries items 	Details: NIL</t>
  </si>
  <si>
    <t>m²</t>
  </si>
  <si>
    <t>Remove and grub large trees and tree stumps, of girth around the trunk 1m high above ground level including grubbing of roots, filling of holes and compaction to 90% Mod AASHTO density.</t>
  </si>
  <si>
    <t>Trenches</t>
  </si>
  <si>
    <t>m³</t>
  </si>
  <si>
    <t>Expansion joints with bitumen impregnated soft board between vertical concrete and brick surfaces</t>
  </si>
  <si>
    <t>Beams propped to a height exceeding 3,5m and not exceeding 5m</t>
  </si>
  <si>
    <t>Face bricks</t>
  </si>
  <si>
    <t>Pointing</t>
  </si>
  <si>
    <t>4mm Diameter roof tie 2m girth bent double, with one end built into brickwork and other end fixed to timber</t>
  </si>
  <si>
    <t>Silicone sealing compound</t>
  </si>
  <si>
    <t>BILL  NO. 6</t>
  </si>
  <si>
    <t>Bulkheads shall comprise galvanised steel studding of 63,5mm top and bottom tracks with vertical studs at maximum 400mm centres, pop-riveted to the top and bottom tracks with similar additional vertical studs as necessary at abutments, ends, etc and covered as described with plasterboard screwed to studding with drywall screws at maximum 300mm centres. Boards shall be butt jointed and finished with tape and jointing compound and the whole finished with gypsum plaster trowelled to a smooth polished surface to the thicknessrecommended by the manufacturer.</t>
  </si>
  <si>
    <t>Descriptions shall be deemed to include any additional studs at ends and intersections, corner beads, cornices at junctions with ceilings, jointing compound, tape, etc</t>
  </si>
  <si>
    <t>Welding between 2 coloured vinyls to be neatly done and according to the strict recommendations and specifications of the manufacturer. All in accordance to the floor finish layout.</t>
  </si>
  <si>
    <t>Skirting to be finished with extruded capping strip (or clip-on capping strip with backing) to be supplied and fixed with manufacturer approved contact adhesive spread evenly and quickly onto both material and wall surface. Ensure that no gaps remain between the wall, the skirting and the floor.</t>
  </si>
  <si>
    <t>Screens shall be the Window Wall system as supplied by HBS Aluminium Systems.  Manufacture shall be in accordance with the current manuals as provided by HBS Aluminium Systems All aluminium work must comply with the latest edition of publications of Messer AAAMSA An AFSA Certificate of Conformance in respect of product finishes must be obtained.</t>
  </si>
  <si>
    <t>Material shall be of 6063T6 aluminium alloy with a minimum structural wall thickness of 1.8mm. Outer frame to infill panels will be a nominal depth of 166 or 111mm.</t>
  </si>
  <si>
    <t>Outer frame to consist of a single part compensating head and jamb and continuous sub-Sill.  Infill panels are to be constructed from double cavity tubular profiles, forming a wet cavity with drainage slots to allow for transom drainage to the exterior. All glazing rebates to be 25mm. Joints of the infill panels shall be notched and screwed to spigots with No 8 stainless steel screws. Where required, a 111mm or 166mm Split mullion assembly must be used to couple infill panels together, still making allowance for all thermal and dynamic movement. Door panels within the screens to have a 4-edge door rebate with gasket seal all round.</t>
  </si>
  <si>
    <t>All aluminium work to be done in strict accordance to the manufacturers specifications by a specialist firm. All openings to be checked on site before any materials are ordered or manufacture of window and door frames. Panel-by-panel installation from Inside or from Outside the building. All aluminium frame works to be provided with a continuous silicone seal around all construction openings.</t>
  </si>
  <si>
    <t>All sashes to have mechanical Corner Connectors, wind locks and multi-point locking handles. Sashes not to exceed 1700mm wide by 1200mm high as per specification. Friction stay to suit max weight and size of Sash.  Door hardware shall be compatible with the system and will take cognisance of the finish specification of the applicable area. See Hardware Schedule for door.</t>
  </si>
  <si>
    <t>Sections will be painted in accordance with SABS1578, parts1 &amp; 2. Powercote, and anodised aluminium, should be protected to prevent any damage or stain by cement, etc. All powder coating to be 25 micron thick and shall be executed in strict adherence to sabs 999</t>
  </si>
  <si>
    <t>Glass thickness should be in accordance with SANS 10400 and deigned by a competent person. Glazing is to be carried out in accordance with SABS 0137, with particular attention to size limitations, packing and setting blocks. Thicknesses from 6-28mm.</t>
  </si>
  <si>
    <t>System shall meet or exceed the requirements of SANS613 and the design loading determination by SABS 0160 for this application. Deflection of structural members shall not exceed L/175 or L/240 as applicable.</t>
  </si>
  <si>
    <t>System shall comply with SANS204 in applications where Fenestration makes up more than 15% of Floor area.  U-value with Air filled glazing units = 3.36  For U-values below 3.38 use Argon or Krypton gas filled glazing units.</t>
  </si>
  <si>
    <t>The term "float glass" is used for monolithic annealed glass</t>
  </si>
  <si>
    <t>Previously painted metal surfaces</t>
  </si>
  <si>
    <t>One coat primer and Two coats enamel paint finish over edge (Colour: according to the architect).</t>
  </si>
  <si>
    <t>Timber doors and frames</t>
  </si>
  <si>
    <t>B5.0	SAMPLES, SHOP DRAWINGS AND MANUFACTURERS" INSTRUCTIONS</t>
  </si>
  <si>
    <t>Sheeting is to be laid in pressure-sensitive or acrylic adhesive (as approved by flooring manufacturer), with a notched trowel at the rate of 5.5 to 6.5 m2/litre on a previously prepared Class 1 sub-base The sheet is to be rolled in both directions with a 68 kg three-sectional metal floor roller, during the course of the installation, immediately after the sheeting is laid in the adhesive. Factory edges of vinyl sheeting are to be removed before laying if recommended by manufacturer (10 to 20 mm) . Joints are to be butted, grooved to about half the depth of the sheet, (about 1 mm) and heat welded, with a welding rod. The finished width of the weld should be a width of 3 mm, and ensure a minimum 70% bond with the sheeting " all in accordance with the manufacturer"s spec. No concave or convex joints allowed " the joints must finish flush with the sheeting.  No open joints will be accepted. All welds to be glazed and checked prior to polishing. No cross-joins allowed.  (Note: No stripping to PuR finished floors as this will damage the sheeting.)</t>
  </si>
  <si>
    <t>The screed mix must consist of 1 part cement to 3 parts sand. Both sand and stone must comply with SABS 1083. Cement must comply with SANS 50197-1:2000 and achieve strength of 25mPa. No dry mix is permitted. The screed must be laid to a minimum of 25mm thick (preferably 40mm thick) with a wood trowelled finish where self-levelling compound is to be laid. Cube samples of the screed mix must comply when tested in accordance with SANS 5861-3:1994. The dry, cured (min. 14 days) screed must also be tested using a BRE screed tester, with one test per 20 to 25m"² and to 3 to 5m intervals on corridors.Strength category A: max 3mm indentation.</t>
  </si>
  <si>
    <t xml:space="preserve">Carried forward to Summary </t>
  </si>
  <si>
    <t xml:space="preserve"> </t>
  </si>
  <si>
    <t xml:space="preserve">Carried Final Summary </t>
  </si>
  <si>
    <t>CONTIGENCIES</t>
  </si>
  <si>
    <t>SUBTOTAL</t>
  </si>
  <si>
    <t>Allow 10% Contigencies of the measured works including the preliminaries and general, to be directed by the project manager</t>
  </si>
  <si>
    <t>SANITARY FITTINGS</t>
  </si>
  <si>
    <t>Facebrick wall with 10mm raked joints to later specifications</t>
  </si>
  <si>
    <t>One brickwork for face brickwork</t>
  </si>
  <si>
    <t>Oslo- Tube lever handle on rose with escutcheons, stainless steel , 19mm diameter pair</t>
  </si>
  <si>
    <t>QS4428-Rectangular narrow style plate, stainless steel, 225x28mm, pair</t>
  </si>
  <si>
    <t>QS2301 - Cranked D Handle, Back -to-back, stainless, 30x300x330mm each</t>
  </si>
  <si>
    <t>QS4405- Narrow style cylinder escutcheon, stainless steel, 6mm, pair</t>
  </si>
  <si>
    <t>QS4407-2mm narrow style cylinder escutcheon, stainless steel, 2mm pair</t>
  </si>
  <si>
    <t>QS400/1-Panic push bar, one point locking , EN1125 and EN1634 rated, stainless steel, 900mm, each</t>
  </si>
  <si>
    <t>QS6001-Adjustable roller bolt, stainless steel, 40mm backset, each</t>
  </si>
  <si>
    <t xml:space="preserve">QS8535/1- Narrow style latch and cylinder lock, stainless steel, 35mm backset, 85mm </t>
  </si>
  <si>
    <t>QS6055/5- Bathroom latch lock and deadbolt, stainless steel , 55mm backset, 60mm centre, each</t>
  </si>
  <si>
    <t>QS8535/4- Narrow style dead bolt loc k , stainless steel , 35mm backset , 85mm centre, each</t>
  </si>
  <si>
    <t>QS0035-Dead lock, stainless steel, 35mm backset , each</t>
  </si>
  <si>
    <t xml:space="preserve">QS1104SN- Double cylinder with 3 keys, satin nickel, 66mm , each </t>
  </si>
  <si>
    <t>QS1108SN/EM - Knob cylinder with oval knob with emergency  release -no keys , satin nickel, 65mm, each</t>
  </si>
  <si>
    <t>QS1102SN-Single cylinder with 3 keys, satin nickel, 40mm,each</t>
  </si>
  <si>
    <t>QS1108SN- Knob cylinder with 3 keys, satin nickel, 66mm, each</t>
  </si>
  <si>
    <t>QS920-Rack and cam pinion door closer with slide channel , non-hold open , stainless steel , 60x39mm , each</t>
  </si>
  <si>
    <t>QS700DA/1-Delayed action door closer, EN1154 fire rated, size 2-3 with desi…, silver painted, 60x39mm, each</t>
  </si>
  <si>
    <t>QS7703-Universal slide channel only - stainless steel , 540x30x20mm,each</t>
  </si>
  <si>
    <t>QS763-Fire door coordinator, stainless steel , 1320mm ,each</t>
  </si>
  <si>
    <t>QS4413-Ring pull, stainless steel steel, 63x44mm,each</t>
  </si>
  <si>
    <t>QS4492-Dust excluding socket, stainless steel , 25x39mm, each</t>
  </si>
  <si>
    <t>QS4422SS-Hooded doorstop , stainless steel ,40mm diameter, each</t>
  </si>
  <si>
    <t>QS4410-WC indacator bolt and thumb turn with coin release, stainless steel , 50mm diameter, each</t>
  </si>
  <si>
    <t>QS4434-Hat and Coat hook with rubber stop, stainless steel, 90 x70mm , each</t>
  </si>
  <si>
    <t>Window overall size opproximately 2500 x 1400 as per drawing number 013 (W1)</t>
  </si>
  <si>
    <t>Window overall size opproximately 2900 x 1785 as per drawing number 013 (W2)</t>
  </si>
  <si>
    <t>Window overall size opproximately 2800 x 1785 as per drawing number 013 (W3)</t>
  </si>
  <si>
    <t>Window overall size opproximately 3000 x 1785 as per drawing number 013 (W4)</t>
  </si>
  <si>
    <t>Window overall size opproximately 350 x 3485 as per drawing number 013 (W5)</t>
  </si>
  <si>
    <t>Window overall size opproximately 350 x 3485 as per drawing number 013 (W7)</t>
  </si>
  <si>
    <t>Window overall size opproximately 600 x 3485 as per drawing number 013 (W6)</t>
  </si>
  <si>
    <t>Chrome Plated Schedules</t>
  </si>
  <si>
    <t>Body shower with eye/face shower and bowl, module- disability  friendly . In stainless steel with chemical resistant red broen -lab  polycoat  with  self- draining shower head. Eye wash with built -in FLOWFIX regulation of water flow (161/min). Bowl in stainless steel with intergrated outlet. min .Working pressure : 1.5 bar . From Broen-Lab or Chilli-b</t>
  </si>
  <si>
    <t>on floors</t>
  </si>
  <si>
    <t>Window overall size opproximately 600 x 3485 as per drawing number 013 (W8)</t>
  </si>
  <si>
    <t>Window overall size opproximately 900 x 3485 as per drawing number 013 (W9)</t>
  </si>
  <si>
    <t>Window overall size opproximately 600 x 2975 as per drawing number 013 (W10)</t>
  </si>
  <si>
    <t>Window overall size opproximately 500 x 2975 as per drawing number 013 (W11)</t>
  </si>
  <si>
    <t>Window overall size opproximately 350 x 2975 as per drawing number 013 (W12)</t>
  </si>
  <si>
    <t>Aluminium Doors</t>
  </si>
  <si>
    <t>Aluminium door frame able to withstand wind pressures  of 600Pa in accordance with SANS 613, Surface to receive 50-80pm charcoal grey powder coating for architectural applications , applied by a certified markholder of SANS 1274</t>
  </si>
  <si>
    <t>Aluminium door frame  size 900 x 2725 as per drawing number 013 (D3)</t>
  </si>
  <si>
    <t>Aluminium door size 1500 x 2725 as per drawing number 013 (D4)</t>
  </si>
  <si>
    <t>Aluminium door size 1500 x 2725 as per drawing number 013 (D5)</t>
  </si>
  <si>
    <t>Aluminium door size 900 x 2725 as per drawing number 013 (D6)</t>
  </si>
  <si>
    <t>Frosted glazing shall be executed strictly in conformance with manufacturer's recommendations and all in accordance with the natural building  regulations parts B,B,T SANS 10137, SANS 10400 and SANS 1263 fitted in accordance with wispeco casement 28 system, plugged and screwed to brickwork or concrete</t>
  </si>
  <si>
    <t>Aluminium door size 900 x 2725 as per drawing number 013 (D7)</t>
  </si>
  <si>
    <t>Aluminium door size 900 x 2725 as per drawing number 013 (D8)</t>
  </si>
  <si>
    <t>Aluminium door size 900 x 2725 as per drawing number 013 (D9)</t>
  </si>
  <si>
    <t>Aluminium door size 900 x 2725 as per drawing number 013 (D10)</t>
  </si>
  <si>
    <t>Aluminium door size 900 x 2725 as per drawing number 013 (D11)</t>
  </si>
  <si>
    <t>Aluminium door size 900 x 2725 as per drawing number 013 (D12)</t>
  </si>
  <si>
    <t>Aluminium door size 900 x 2725 as per drawing number 013 (D13)</t>
  </si>
  <si>
    <t>Clear glazing shall be executed strictly in conformance with manufacturer's recommendations and all in accordance with the natural building  regulations parts B,B,T SANS 10137, SANS 10400 and SANS 1263 fitted in accordance with wispeco casement 28 system, plugged and screwed to brickwork or concrete</t>
  </si>
  <si>
    <t>Aluminium Louvre</t>
  </si>
  <si>
    <t>Aluminium Louvre size 3600 x 680 as per drawing number 013 (LV1)</t>
  </si>
  <si>
    <t>Aluminium Louvre size 3000 x 680 as per drawing number 013 (LV2)</t>
  </si>
  <si>
    <t>Aluminium Louvre size 3000 x 2295 as per drawing number 013 (LV3)</t>
  </si>
  <si>
    <t>Aluminium Shopfront</t>
  </si>
  <si>
    <t>Reflective glazing shall be executed strictly in conformance with manufacturer's recommendations and all in accordance with the natural building  regulations parts B,B,T SANS 10137, SANS 10400 and SANS 1263 fitted in accordance with wispeco casement 28 system, plugged and screwed to brickwork or concrete. Glazing code to later specification</t>
  </si>
  <si>
    <t xml:space="preserve">Aluminium shopfront SF1 per drawing number 013 </t>
  </si>
  <si>
    <t xml:space="preserve">Aluminium shopfront SF2 as per drawing number 013 </t>
  </si>
  <si>
    <t xml:space="preserve">Aluminium shopfront SF3 as per drawing number 013 </t>
  </si>
  <si>
    <t xml:space="preserve">Aluminium shopfront SF5 as per drawing number 013 </t>
  </si>
  <si>
    <t xml:space="preserve">Aluminium shopfront SF7 as per drawing number 013 </t>
  </si>
  <si>
    <t xml:space="preserve">Aluminium shopfront SF4 as per drawing number 013 </t>
  </si>
  <si>
    <t xml:space="preserve">Aluminium shopfront SF6 as per drawing number 013 </t>
  </si>
  <si>
    <t xml:space="preserve">Aluminium shopfront SF8 as per drawing number 013 </t>
  </si>
  <si>
    <t xml:space="preserve">Aluminium shopfront SF9 as per drawing number 013 </t>
  </si>
  <si>
    <t>Roller Shutter door</t>
  </si>
  <si>
    <t>Perforated motorised roller shutter door by Maxidor or similar approved (4800 x 2295 )</t>
  </si>
  <si>
    <t>STEEL   DOOR  FRAMES:</t>
  </si>
  <si>
    <t>Frame for door size 900 x 2100mm high</t>
  </si>
  <si>
    <t>Steel door  frame for 220mm wide wall</t>
  </si>
  <si>
    <t>Steel door  frame for 110mm wide wall</t>
  </si>
  <si>
    <t>90mm high pine bullnose skirting with 5mm shadowline fixed to wall with skirting adhesive and painted with gloss enamel black skirting from vis to mouldings or similar approved gaps between wall/ floor &amp; skirting to be sealed with paintable silicone</t>
  </si>
  <si>
    <t>Tile Africa 100 x 600mm Tatum silver hardbody tile skirting on tile adhesive, with 3mm joints &amp; grouting to be grey in colour tile skirting to have alumunium straight edge trim, code ase100 on top, all around from m- trim</t>
  </si>
  <si>
    <t>Tile Africa 100 x 600mm silkstone grey slip resistant tile skirting on tile adhesive, with 3mm joints &amp; grouting to be grey in colour tile skirting to have alumunium straight edge trim, code ase100 on top, all around from m- trim</t>
  </si>
  <si>
    <t>Fin floor-agt effect AC5/W33-V4 ural, plant size 1195 x189 x 12mm Laminate floor with sand transitions</t>
  </si>
  <si>
    <t>Aluminium contractor retro-fit nosing with ridged pvc infill, code aprn25r from m-trim</t>
  </si>
  <si>
    <t>Fin floor- Aluminium transition strip, colour to sand</t>
  </si>
  <si>
    <t>AMF thermatex exposed grid system ceiling, tiles size 1200x600mm with a thickness of 15mm , white in colour</t>
  </si>
  <si>
    <t>m2</t>
  </si>
  <si>
    <t>Gypsum plasterboard ceiling fixed to concealed grid system, joints to be closed off</t>
  </si>
  <si>
    <t>Gypsum plasterboard ceiling fixed to a concealed grid system, joints to be closed off with ceiling tape, edges to receive a shadowline, ceiling to skimmed and painted to Architects specification</t>
  </si>
  <si>
    <t>Stair cases</t>
  </si>
  <si>
    <t>Tree exceeding 2000mm and not exceeding 3000mm girth</t>
  </si>
  <si>
    <t>Tree exceeding 1000mm and not exceeding 2000mm girth</t>
  </si>
  <si>
    <t>Reduced levels under floors</t>
  </si>
  <si>
    <t>Surplus material from excavations and / or stock piles on site to a dumping site to be located by the contractor.</t>
  </si>
  <si>
    <t>Side of trenches and holes excavations not exceeding 1,5m deep</t>
  </si>
  <si>
    <t>Ditto, but from ground level to exceeding 1,5m</t>
  </si>
  <si>
    <t>Imported G5 filling , selected and supplied by the contractor, including depositing in layers not exceeding 150mm thick and compacting to 98% modified AASHTO dry density to trenches, holes, etc</t>
  </si>
  <si>
    <t>Compaction of ground surface under floors etc including scarifying for a depth of 150mm, breaking down oversize material, adding suitable material where necessary and compacting to 93% Mod AASHTO density.</t>
  </si>
  <si>
    <t xml:space="preserve">Prescribed density tests on filling </t>
  </si>
  <si>
    <t>Allow for compaction tests by an approved laboratory to determine density of filling material</t>
  </si>
  <si>
    <t>Coarse river sand filling supplied by the contractor</t>
  </si>
  <si>
    <t>Under floors etc</t>
  </si>
  <si>
    <t>Under floors, etc, including forming and poisoning shallow furrows against foundation walls, etc, filling in furrows and ramming</t>
  </si>
  <si>
    <t>UNREINFORCED CONCRETE CAST AGAINST EXCAVATED SURFACES</t>
  </si>
  <si>
    <t>15Mpa/19mm Concrete</t>
  </si>
  <si>
    <t xml:space="preserve">Strip footings to walls </t>
  </si>
  <si>
    <t>30MPa/20mm concrete</t>
  </si>
  <si>
    <t xml:space="preserve">REINFORCED CONCRETE </t>
  </si>
  <si>
    <t>Surface beds, on waterproofing</t>
  </si>
  <si>
    <t>Suspended slabs</t>
  </si>
  <si>
    <t>Roof slabs</t>
  </si>
  <si>
    <t>Cavity walls</t>
  </si>
  <si>
    <t>Making and testing of 150x150x150mm concrete strength test cubes (Provision)</t>
  </si>
  <si>
    <t>Surface beds, suspended slabs, ground slabs, roof slabs, etc</t>
  </si>
  <si>
    <t>Finishing top surfaces of concrete smooth with a steel float</t>
  </si>
  <si>
    <t>Charmfers at corners</t>
  </si>
  <si>
    <t>19 x 19mm  triangular fillet at corners formed of unreinforced concrete steel trowelled</t>
  </si>
  <si>
    <t>Permanent Formwork</t>
  </si>
  <si>
    <t>MOVEMENT JOINT ETC</t>
  </si>
  <si>
    <t>REINFORCEMENT (PROVISIONAL)</t>
  </si>
  <si>
    <t>Type Ref. 245 in concrete surface beds, slabs, etc</t>
  </si>
  <si>
    <t>BRICKWORK IN FOUNDATIONS</t>
  </si>
  <si>
    <t>BRICKWORK AND BLOCKWORK SUNDRIES</t>
  </si>
  <si>
    <t>115mm Wide reinforcement built in horizontally</t>
  </si>
  <si>
    <t>230mm Wide reinforcement built in horizontally</t>
  </si>
  <si>
    <t>Ditto, but in foundations (Provisional)</t>
  </si>
  <si>
    <t xml:space="preserve">Extra over brickwork for face brickwork externally </t>
  </si>
  <si>
    <t xml:space="preserve">Half brick walls </t>
  </si>
  <si>
    <t xml:space="preserve">Fair raking cutting </t>
  </si>
  <si>
    <t>Brick-on-edge header course copings, sills etc. of face brick as described</t>
  </si>
  <si>
    <t>One layer of 375 micron "Gundle plastic Brikgrip DPC" embossed damp proof course</t>
  </si>
  <si>
    <t>DAMP PROOFING OF WALLS AND FLOORS</t>
  </si>
  <si>
    <t>Under surface beds</t>
  </si>
  <si>
    <t>On concrete roof slab</t>
  </si>
  <si>
    <t>Hollow core door, size 900 x 2100mm (D6)</t>
  </si>
  <si>
    <t>BALUSTRADE WALL, WALL CLADDING AND CUPBOARDS</t>
  </si>
  <si>
    <t>BILL NO. 9</t>
  </si>
  <si>
    <t>BILL  NO. 11</t>
  </si>
  <si>
    <t>BILL  NO. 12</t>
  </si>
  <si>
    <t>BILL NO. 13</t>
  </si>
  <si>
    <t>Bill No. 6 - Ceilings, Partitions and Access Flooring</t>
  </si>
  <si>
    <t>Bill No. 7 - Floor Coverings, Plastic Linings, etc.</t>
  </si>
  <si>
    <t>Bill No. 8 - Iron Mongery</t>
  </si>
  <si>
    <t>Bill No. 9 - Metal Work</t>
  </si>
  <si>
    <t>Bill No. 10 - Plastering</t>
  </si>
  <si>
    <t>Bill No. 11 - Tiling</t>
  </si>
  <si>
    <t>Bill No. 12 - Plumbing and Drainage (Provisional)</t>
  </si>
  <si>
    <t>Bill No. 13 - Glazing</t>
  </si>
  <si>
    <t>Bill No. 14 - Paintwork</t>
  </si>
  <si>
    <t>Beams</t>
  </si>
  <si>
    <t>Aluminium windows</t>
  </si>
  <si>
    <t>Partitioning 3,090mm high with floor track fixed to floor and head track fixed to soffit</t>
  </si>
  <si>
    <t>Extra over partition 3,090mm high for vertical abutment</t>
  </si>
  <si>
    <t>Extra over partition 3,090mm high for T-junction</t>
  </si>
  <si>
    <t>Extra over partition for noggins for electrical and plumbing, 400mm long x 200mm wide noggins</t>
  </si>
  <si>
    <t>PARTITIONS</t>
  </si>
  <si>
    <t>Polished concrete floors (Vuka flow 400 Nominal 2mm Epoxy flooring)</t>
  </si>
  <si>
    <t>sum</t>
  </si>
  <si>
    <t>SECTION SUMMARY-BUILDING WORKS</t>
  </si>
  <si>
    <t>FINAL SUMMARY</t>
  </si>
  <si>
    <t>BUILDING WORKS</t>
  </si>
  <si>
    <t>SUB -TOTAL</t>
  </si>
  <si>
    <t>Carried to Form of Offer and Acceptance</t>
  </si>
  <si>
    <t>Add Value Added Tax at the rate of 15%</t>
  </si>
  <si>
    <t>A Soils Investigation has been carried out on the site by the Engineer and the report is annexed to these bills of quantities.</t>
  </si>
  <si>
    <t>Descriptions of carting away of excavated material shall be deemed to include loading excavated material onto trucks directly from the excavations or, alternatively, from stock piles situated on the building site.</t>
  </si>
  <si>
    <t>Notwithstanding the reference to prescribed multiple handling in clause 1 page 6 of the Standard System of Measuring Building Work, prices for filling and backfilling shall include for all selection and any necessary multiple handling of material.</t>
  </si>
  <si>
    <t>Extra over excavations in earth for excavation in:</t>
  </si>
  <si>
    <t>Keeping excavations free of water:</t>
  </si>
  <si>
    <t>Extra over all excavations for carting away:</t>
  </si>
  <si>
    <t>Risk of collapse of excavations:</t>
  </si>
  <si>
    <t>Keeping excavations free from mud and all water including subterranean sources.</t>
  </si>
  <si>
    <t>Imported G7 filling , selected and supplied by the contractor, including depositing in layers not exceeding 150mm thick and compacting to 98% modified AASHTO dry density to trenches, holes, etc</t>
  </si>
  <si>
    <t>Soil insecticide with Approved brand of ant-termite soil poison applied by a Registered Pest Control Company and guaranteed against termite infestation for ten years:</t>
  </si>
  <si>
    <t>Surface blinding under footings and bases</t>
  </si>
  <si>
    <t>Columns</t>
  </si>
  <si>
    <t xml:space="preserve">The costs of making, storing and testing of concrete test cubes as required under clause 7 ' of Tests of SABS 1200 G shall include the cost of providingcube moulds necessary for the purpose, for testing costs and for submitting reports on the tests for the Engineer. The testing shall be undertaken by a an independent firm or institution nominated by the contractor to the approval of the Engineer. ( Tets cubes are measured separately). </t>
  </si>
  <si>
    <t>Costs of tests.</t>
  </si>
  <si>
    <t>FINISHING TOP OF SURFACE OF CONCRETE</t>
  </si>
  <si>
    <t>Soffit of slabs</t>
  </si>
  <si>
    <t>High tensile steel reinforcement bars to structural concrete work.</t>
  </si>
  <si>
    <t>Bricks shall be ordered timeously to obtain uniformity in size and colour.</t>
  </si>
  <si>
    <t>Descriptions of hollow walls shall be deemed to include leaving every fifth perpend of the bottom course of the external skin open as a weep hole.</t>
  </si>
  <si>
    <t>One layer of 250 micron Gundle plastic "USB Green" waterproofing sheeting sealed at laps with "Gunplas" pressure sensitive tape.</t>
  </si>
  <si>
    <t>4mm "Derbigum SP4" or equal and approved fully bonded waterproofing system carried out strictly in accordance with the manufacturer's instructions and under a Ten Year Insurance Backed Guarantee on materials and workmanship (On Concrete).</t>
  </si>
  <si>
    <t>Descriptions of hardwood joinery shall be deemed to include sinking and pelleting heads and nuts of bolts.</t>
  </si>
  <si>
    <t>Descriptions of frames shall be deemed to include frames, transomes, rails, etc.</t>
  </si>
  <si>
    <t>Laminate covering shall be glued under pressure and edge strips of same shall be butt jointed at junctions with adjacent similar finish.</t>
  </si>
  <si>
    <t>"Tile Africa" 100 x 100mm Tatum silver hardbody tiles on tile adhesive with 5mm Joints &amp; grouting to be grey in colour</t>
  </si>
  <si>
    <t>Tile Africa" 600 x 600mm silkstone grey slip resistant hardbody  tiles on tiles on tile adhesive with 3mm joints &amp; grouting to be grey in colour 36 some excl wastage</t>
  </si>
  <si>
    <t>"Tile Africa" 600 x 600mm Tatum silver hardbody tiles  on tile adhesive with 3mm joints &amp; grouting to be grey in colour 30 som excl wastage</t>
  </si>
  <si>
    <t>1600mm Left hand sluice and sink combination with W-B106 flush  valve , Trigger spray and kitchen  sink Mixer from "Chilli-B" or similar approved.</t>
  </si>
  <si>
    <t>DRYWALL</t>
  </si>
  <si>
    <t>Evox bottle trap small from "Tile Africa"</t>
  </si>
  <si>
    <t>Evox skye close coupled toilet round  from tile round from "Tile Africa"</t>
  </si>
  <si>
    <t>Cobra pause urinal from "Tile Africa"</t>
  </si>
  <si>
    <t>Nuvo Axis rectangular counter top basin from "Tile Africa"</t>
  </si>
  <si>
    <t>Nuvo Arc high basin mixer chrome from "Tile Africa"</t>
  </si>
  <si>
    <t>Stainless steel folded towel paper dispenser from "TCS hygiene" or "similar approved"</t>
  </si>
  <si>
    <t xml:space="preserve">Stainless steel 1250ml soap dispenser from "TCS Hygiene" or" similar approved" </t>
  </si>
  <si>
    <t>TCS rectangular wall bin-Large SS complete, plastic bags, plugs, screws "TCS Htgiene" or "similar approved"</t>
  </si>
  <si>
    <t>Stainless steel square 2 rolls toilet roll holder from "TCS Hygiene" or "similar approved"</t>
  </si>
  <si>
    <t xml:space="preserve">Evox skye close coupled toilet round from "Tile Africa" </t>
  </si>
  <si>
    <t>Nuvo Axis Rectangular counter top basin from "Tile Africa"</t>
  </si>
  <si>
    <t>Nuvo Arch high basin mixer chrome from "Tile Africa"</t>
  </si>
  <si>
    <t>stainless steel folded towel paper dispenser from "TCS hygiene" or "similar approved"</t>
  </si>
  <si>
    <t>Stainless steel 1250ml soap dispenser from "TCS Hygiene" or "similar approved"</t>
  </si>
  <si>
    <t>TCS Rectangular wall bin - large ss complete, plastic bags, plugs, screws "TCS Hygiene" or "similar approved"</t>
  </si>
  <si>
    <t>Lecico Atlas Ccparaplegic suite  ( pan cistern&amp; Mech) incl seat from "Plumlink "or "similar approved"</t>
  </si>
  <si>
    <t>Cobra shelter basin wall hung 495x430x190 from "Plumlink" or "similar approved"</t>
  </si>
  <si>
    <t>Plumline clinx pillar tap CP cold 15mm from "Plumlink" or "similar approved"</t>
  </si>
  <si>
    <t>Stainless steel folded towel paper dispenser from "TCS Hygiene" or "similar approved"</t>
  </si>
  <si>
    <t>TCS Rectangular wall bin - Large SS complete , plastic bags, plugs screws from "TCS  Hygiene" or "similar approved"</t>
  </si>
  <si>
    <t xml:space="preserve">Stainless steel square 2 rolls toilet roll holder from "TCS Hygiene" or "similar approved" </t>
  </si>
  <si>
    <t>Stainless steel paraplegic grab rail  CNTX par from "Chilli-B" or "similar approved"</t>
  </si>
  <si>
    <t xml:space="preserve">Stainless steel cistrern back rail size 750 x 206- CNTXBR from "Chill-B" or "similar approved" </t>
  </si>
  <si>
    <t>Nuco Arc sink mixer chrome from "Tile Africa"</t>
  </si>
  <si>
    <t>Evox shower waste from "Tile Africa "</t>
  </si>
  <si>
    <t>Franze double projectline sink PLN6211160 x 460x 140mm from "Tile Africa"</t>
  </si>
  <si>
    <t>CB-MED515 Stainless steel medical basin with 200mm splashback and CO-515/055-15 Medical Elbow Mixer from" Chill-B"</t>
  </si>
  <si>
    <t>Stainless steel 1250ml soap dispenser from "TCS Hygiene" or "similar approved "</t>
  </si>
  <si>
    <t>TCS Rectangular wall bin-large SS complete, plastic bags, plugs,screws from "TCS Hygiene" or "similar approved"</t>
  </si>
  <si>
    <t>Amount</t>
  </si>
  <si>
    <t>345mm thick cavity brick walls made of two leafs of 110mm wall with 135mm concrete fill (concrete elsewhere measured somewhere</t>
  </si>
  <si>
    <t>Cornices</t>
  </si>
  <si>
    <t>No.</t>
  </si>
  <si>
    <t>Half brick walls(LI)</t>
  </si>
  <si>
    <t>On walls(LI) Provisional</t>
  </si>
  <si>
    <t>Class A fire door, size 900 x 2100mm (D2)</t>
  </si>
  <si>
    <t>One coat "Rhinolite" skim plaster to gypsum board surfaces, finished smooth with a steel trowel to</t>
  </si>
  <si>
    <t xml:space="preserve">Coping Type 150 x 65 x 50 x 1.200m long </t>
  </si>
  <si>
    <t xml:space="preserve">Coping Type 295 x 50 x 35 x 1.000m long </t>
  </si>
  <si>
    <t xml:space="preserve">Coping Type 380 x 105 x 75 x 1.200m long </t>
  </si>
  <si>
    <t xml:space="preserve"> Modcon Coping Type  002a Window Cill secured to brickwork in accordance with the manufacturer's specification &amp; detail</t>
  </si>
  <si>
    <t xml:space="preserve">Corner Protector </t>
  </si>
  <si>
    <t>M-Trim- Aluminum retro fit corner protector to be 1,2m high, size 50x50x2m, code ACP502 Fixed in accordance to the manufacturer's specification</t>
  </si>
  <si>
    <t>WALL TILING</t>
  </si>
  <si>
    <t>Tile Africa-300 x 600mm Tatum anthacite hardbody tiles on tile adhesive, with 3mm joints &amp; grouting  to be white in colour</t>
  </si>
  <si>
    <t xml:space="preserve">On walls </t>
  </si>
  <si>
    <t xml:space="preserve">Coping Type  270x65x50x1.000m long </t>
  </si>
  <si>
    <t>Allow for R150 0000 for the Supply and installation of Carpentery and Joinery</t>
  </si>
  <si>
    <t>Allow for R4 000 000 Supply and installation of Laboratory furniture and fittings</t>
  </si>
  <si>
    <t>Allow for R500 000 External Works</t>
  </si>
  <si>
    <t>Bill no. 2: Lighting &amp; Power Installation</t>
  </si>
  <si>
    <t>Bill no. 1: Site Reticulation &amp; General Installations</t>
  </si>
  <si>
    <t>Bill no. 3: CCTV &amp; Access Control</t>
  </si>
  <si>
    <t>MECHANICAL WORKS</t>
  </si>
  <si>
    <t>ELECTRICAL WORKS</t>
  </si>
  <si>
    <t>PAY REF</t>
  </si>
  <si>
    <t>CARRIED FORWAD TO FINAL SUMMARY</t>
  </si>
  <si>
    <t>%</t>
  </si>
  <si>
    <t>(a)Allow R 1 500 000 for micro pilling foundation</t>
  </si>
  <si>
    <t xml:space="preserve"> Contractor charge to allow for handling costs &amp; profit for the above item</t>
  </si>
  <si>
    <t>Contractor charge to allow for handling costs &amp; profit for the above item</t>
  </si>
  <si>
    <t xml:space="preserve">(b) Contractor charge to allow for handling costs &amp; profit </t>
  </si>
  <si>
    <t xml:space="preserve">PRELIMINARIES AND GENERALS </t>
  </si>
  <si>
    <t>RUSTENBURG NHLS</t>
  </si>
  <si>
    <t>BILL NO 1</t>
  </si>
  <si>
    <t xml:space="preserve">MECHANICAL INSTALLATIONS HVAC SYSTEMS </t>
  </si>
  <si>
    <t>REFERS</t>
  </si>
  <si>
    <t>ITEM</t>
  </si>
  <si>
    <t>DESCRIPTION</t>
  </si>
  <si>
    <t>UNIT</t>
  </si>
  <si>
    <t>TO</t>
  </si>
  <si>
    <t>NO</t>
  </si>
  <si>
    <t>1.00</t>
  </si>
  <si>
    <t xml:space="preserve">HEATING, VENTILATION &amp; AIR-CONDITIONING </t>
  </si>
  <si>
    <t>SYSTEM</t>
  </si>
  <si>
    <t>1.01</t>
  </si>
  <si>
    <t xml:space="preserve"> Air Conditioning Units</t>
  </si>
  <si>
    <t>.01</t>
  </si>
  <si>
    <t>Supply and installation of new 14,1 kW</t>
  </si>
  <si>
    <t xml:space="preserve">cassette inverter type heating and cooling  </t>
  </si>
  <si>
    <t xml:space="preserve">air-conditioning unit. Rate to be inclusive </t>
  </si>
  <si>
    <t xml:space="preserve">of all required building work, pipework and </t>
  </si>
  <si>
    <t xml:space="preserve">making good. </t>
  </si>
  <si>
    <t>.02</t>
  </si>
  <si>
    <t>Supply and installation of new 8,8 kW</t>
  </si>
  <si>
    <t xml:space="preserve"> ceiling cassette inverter type heating and cooling  </t>
  </si>
  <si>
    <t xml:space="preserve">making good.  </t>
  </si>
  <si>
    <t>.03</t>
  </si>
  <si>
    <t>Supply and installation of new 7,1 kW</t>
  </si>
  <si>
    <t xml:space="preserve"> underceiling cassette inverter type heating and cooling  </t>
  </si>
  <si>
    <t>.04</t>
  </si>
  <si>
    <t xml:space="preserve"> midwall split inverter type heating and cooling  </t>
  </si>
  <si>
    <t>.05</t>
  </si>
  <si>
    <t>Supply and installation of new 5.3 kW</t>
  </si>
  <si>
    <t xml:space="preserve">midwall split inverter type heating and cooling  </t>
  </si>
  <si>
    <t>.06</t>
  </si>
  <si>
    <t>Supply and installation of new 3.6 kW</t>
  </si>
  <si>
    <t xml:space="preserve">ceiling cassette split inverter type heating and cooling  </t>
  </si>
  <si>
    <t>.07</t>
  </si>
  <si>
    <t xml:space="preserve">mid wall split inverter type heating and cooling  </t>
  </si>
  <si>
    <t>.08</t>
  </si>
  <si>
    <t>Supply and installation of new 2.6 kW</t>
  </si>
  <si>
    <t>CARRIED FORWARD</t>
  </si>
  <si>
    <t>R</t>
  </si>
  <si>
    <t>BROUGHT FORWARD</t>
  </si>
  <si>
    <t>1.02</t>
  </si>
  <si>
    <t>Fans and Ducting</t>
  </si>
  <si>
    <t>01.</t>
  </si>
  <si>
    <t xml:space="preserve">Supply and install 315mm diameter in-line </t>
  </si>
  <si>
    <t>axial fresh air fan supplying 190 litres</t>
  </si>
  <si>
    <t>per second at 55 Pa complete with 2 sound</t>
  </si>
  <si>
    <t>attenuators, filter box and accessories.</t>
  </si>
  <si>
    <t>02.</t>
  </si>
  <si>
    <t>axial extraction air fan supplying 190 litres</t>
  </si>
  <si>
    <t>per second at 90 Pa complete with 2 sound</t>
  </si>
  <si>
    <t>03.</t>
  </si>
  <si>
    <t xml:space="preserve">Supply and install 315 mm diameter in-line  </t>
  </si>
  <si>
    <t>axial extraction air fan extracting 220 litres</t>
  </si>
  <si>
    <t>per second at 90 Pa complete with 1 sound</t>
  </si>
  <si>
    <t>attenuator and accessories.</t>
  </si>
  <si>
    <t>04.</t>
  </si>
  <si>
    <t xml:space="preserve">Supply and install 300 x 300mm  </t>
  </si>
  <si>
    <t xml:space="preserve">galvanized externally insulated ducting </t>
  </si>
  <si>
    <t>complete with supports and transition pieces.</t>
  </si>
  <si>
    <t>05.</t>
  </si>
  <si>
    <t xml:space="preserve">Supply and install 300 x 250mm  </t>
  </si>
  <si>
    <t>06.</t>
  </si>
  <si>
    <t xml:space="preserve">Supply and install 250 x 250mm </t>
  </si>
  <si>
    <t>07.</t>
  </si>
  <si>
    <t xml:space="preserve">Supply and install internally insulated </t>
  </si>
  <si>
    <t xml:space="preserve">galvanized 150 mm spiral ducting rate to be </t>
  </si>
  <si>
    <t>complete with all required spigots and</t>
  </si>
  <si>
    <t>mounting accessories</t>
  </si>
  <si>
    <t>08.</t>
  </si>
  <si>
    <t>Supply and install 300 x 250mm  uninsulated</t>
  </si>
  <si>
    <t>galvanized ducting c/w supports and transition pieces</t>
  </si>
  <si>
    <t>09.</t>
  </si>
  <si>
    <t>Supply and install 250 x 250mm  uninsulated</t>
  </si>
  <si>
    <t>10.</t>
  </si>
  <si>
    <t>Supply and install 200 x 250mm  uninsulated</t>
  </si>
  <si>
    <t>11.</t>
  </si>
  <si>
    <t>Supply and install 200 x 200mm  uninsulated</t>
  </si>
  <si>
    <t>12.</t>
  </si>
  <si>
    <t xml:space="preserve">Supply and install uninsulated galvanized 150mm </t>
  </si>
  <si>
    <t xml:space="preserve">diameter spiral ducting, rate to be complete with all </t>
  </si>
  <si>
    <t>required spigots and mounting accessories.</t>
  </si>
  <si>
    <t>13.</t>
  </si>
  <si>
    <t>Supply and install 150mm disc valve</t>
  </si>
  <si>
    <t>14.</t>
  </si>
  <si>
    <t>Supply 350mm x 350mm natural anodised</t>
  </si>
  <si>
    <t>aluminium weather louvre.</t>
  </si>
  <si>
    <t>15.</t>
  </si>
  <si>
    <t xml:space="preserve">Supply and install 500mm x 300mm natural </t>
  </si>
  <si>
    <t>anodised alumimium door grille.</t>
  </si>
  <si>
    <t xml:space="preserve">Supply and install 300mm x 300mm white </t>
  </si>
  <si>
    <t>epoxy coated supply air grille, 150mm spigot.</t>
  </si>
  <si>
    <t>16.</t>
  </si>
  <si>
    <t xml:space="preserve">Supply &amp; install 300 x 250 mm fire dampers </t>
  </si>
  <si>
    <t>with fusible links</t>
  </si>
  <si>
    <t>1.04</t>
  </si>
  <si>
    <t>GENERAL</t>
  </si>
  <si>
    <t/>
  </si>
  <si>
    <t>Operating and Maintenance manuals:</t>
  </si>
  <si>
    <t xml:space="preserve">Prepare and supply three sets of </t>
  </si>
  <si>
    <t>detailed Operation and Maintenance Manuals</t>
  </si>
  <si>
    <t xml:space="preserve">including as-built drawings. An electronic </t>
  </si>
  <si>
    <t xml:space="preserve">version of the drawings shall also be supplied </t>
  </si>
  <si>
    <t xml:space="preserve">on compact disc in AutoCAD format. The </t>
  </si>
  <si>
    <t>manuals and compact disc shall be handed</t>
  </si>
  <si>
    <t>over to the Engineer.</t>
  </si>
  <si>
    <t>-</t>
  </si>
  <si>
    <t>Sum</t>
  </si>
  <si>
    <t>Development of a syllabus for maintenance</t>
  </si>
  <si>
    <t>and operations training</t>
  </si>
  <si>
    <t>02</t>
  </si>
  <si>
    <t>HVAC Systems</t>
  </si>
  <si>
    <t xml:space="preserve">Presentation of training course on HVAC </t>
  </si>
  <si>
    <t xml:space="preserve"> Equipment Maintenance and Operations.</t>
  </si>
  <si>
    <t>03</t>
  </si>
  <si>
    <t>HVAC  System</t>
  </si>
  <si>
    <t xml:space="preserve"> COMMISSIONING</t>
  </si>
  <si>
    <t>Commissioning and testing of the installation</t>
  </si>
  <si>
    <t xml:space="preserve"> HVAC  Equipment</t>
  </si>
  <si>
    <t>TOTAL BILL NO 1 - CARRIED TO SUMMARY</t>
  </si>
  <si>
    <t>BILL NO 2 FIRE DETECTION</t>
  </si>
  <si>
    <t>QUAN-</t>
  </si>
  <si>
    <t>TITY</t>
  </si>
  <si>
    <t>2.</t>
  </si>
  <si>
    <t>FIRE DETECTION SYSTEM</t>
  </si>
  <si>
    <t>2.01</t>
  </si>
  <si>
    <t>Supply, install,test and commission a complete</t>
  </si>
  <si>
    <t xml:space="preserve">fire detection and alarm system as per </t>
  </si>
  <si>
    <t>specification and local municipal by-laws.</t>
  </si>
  <si>
    <t xml:space="preserve">The fire detection and alarm system shall </t>
  </si>
  <si>
    <t>comprise of the following description and as per</t>
  </si>
  <si>
    <t>drawing.</t>
  </si>
  <si>
    <t>2.02</t>
  </si>
  <si>
    <t>Supply and install 25mm metal conduits for fire</t>
  </si>
  <si>
    <t>detection system wiring, including all round and</t>
  </si>
  <si>
    <t>square termination boxes and P8000 trunking.</t>
  </si>
  <si>
    <t>2.03</t>
  </si>
  <si>
    <t>Supply and install fire resistant type 1mm² wire,</t>
  </si>
  <si>
    <t>interconnected between, the detectors, the</t>
  </si>
  <si>
    <t>break glass units, strobe light and audible alarm.</t>
  </si>
  <si>
    <t>2.04</t>
  </si>
  <si>
    <t xml:space="preserve">Supply and install 8 zone analogue </t>
  </si>
  <si>
    <t>addressable fire control panel complete</t>
  </si>
  <si>
    <t>with battery back-up system and printer as per</t>
  </si>
  <si>
    <t xml:space="preserve">specification. Wall mounted 1,5m above ground in </t>
  </si>
  <si>
    <t>area indicated on the Engineer's drawing.</t>
  </si>
  <si>
    <t>2.05</t>
  </si>
  <si>
    <t xml:space="preserve">Supply and install analogue addressable optical </t>
  </si>
  <si>
    <t>smoke detectors as per specification fixed to a</t>
  </si>
  <si>
    <t>65mm diameter conduit box.</t>
  </si>
  <si>
    <t>2.06</t>
  </si>
  <si>
    <t xml:space="preserve">Supply and install analogue addressable rate-of </t>
  </si>
  <si>
    <t>rise heat detectors as per specification fixed to</t>
  </si>
  <si>
    <t>a 65mm diameter conduit box.</t>
  </si>
  <si>
    <t>2.07</t>
  </si>
  <si>
    <t>Supply and install optical smoke detectors or</t>
  </si>
  <si>
    <t xml:space="preserve">rate-of rise heat detectors with base siren/sounder </t>
  </si>
  <si>
    <t>warning unit as per specification fixed to a 65mm</t>
  </si>
  <si>
    <t>diameter conduit box, as shown on the</t>
  </si>
  <si>
    <t>2.08</t>
  </si>
  <si>
    <t>Supply and install fire signage and accessories.</t>
  </si>
  <si>
    <t>2.09</t>
  </si>
  <si>
    <t>Supply and install analogue addressable 'Red'</t>
  </si>
  <si>
    <t>strobe lights as per specification fixed to a  65mm</t>
  </si>
  <si>
    <t>diameter conduit box.</t>
  </si>
  <si>
    <t>2.10</t>
  </si>
  <si>
    <t>Supply and install Red "fire" manual call points</t>
  </si>
  <si>
    <t>(Breakglass Unit) as per specification fixed to a</t>
  </si>
  <si>
    <t>2.11</t>
  </si>
  <si>
    <t xml:space="preserve">Supply &amp; Install Inert Gas Fire Supression </t>
  </si>
  <si>
    <t>System for enclosed rooms including  all</t>
  </si>
  <si>
    <t>accessories required to make the system complete</t>
  </si>
  <si>
    <t>The rooms shall have the following sizes:</t>
  </si>
  <si>
    <t>Server Room 8 m³</t>
  </si>
  <si>
    <t>Archives 58 m³</t>
  </si>
  <si>
    <t>2.12</t>
  </si>
  <si>
    <t>REMRAD System</t>
  </si>
  <si>
    <t>Supply and install REMRAD system linked</t>
  </si>
  <si>
    <t>to fire panel and with wireless communication link</t>
  </si>
  <si>
    <t>to security and emergency management systems.</t>
  </si>
  <si>
    <t>Installation to include one year's licence</t>
  </si>
  <si>
    <t>including maintenance.</t>
  </si>
  <si>
    <t>2.13</t>
  </si>
  <si>
    <t>Operation and Maintenance Manuals</t>
  </si>
  <si>
    <t>Prepare and supply three sets of detailed and</t>
  </si>
  <si>
    <t>Operation and Maintenance manuals</t>
  </si>
  <si>
    <t>version of the drawings shall also be supplied</t>
  </si>
  <si>
    <t>on compact disc in AutoCAD format. The</t>
  </si>
  <si>
    <t>manuals and compact disc shall be</t>
  </si>
  <si>
    <t>handed over to the Engineer.</t>
  </si>
  <si>
    <t xml:space="preserve">Development of a syllabus for maintanance </t>
  </si>
  <si>
    <t>Complete Fire Detection and Suppression</t>
  </si>
  <si>
    <t>System</t>
  </si>
  <si>
    <t xml:space="preserve">Presentation of training course on Fire </t>
  </si>
  <si>
    <t>Detection and Suppression Equipment</t>
  </si>
  <si>
    <t>Maintenance and Operations</t>
  </si>
  <si>
    <t>2.14</t>
  </si>
  <si>
    <t>Commissioning</t>
  </si>
  <si>
    <t>Testing and commissioning of the entire fire</t>
  </si>
  <si>
    <t xml:space="preserve">detection and suppression system including </t>
  </si>
  <si>
    <t>issuing relevant installation certificates.</t>
  </si>
  <si>
    <t>TOTAL BILL NO 2 - CARRIED TO SUMMARY</t>
  </si>
  <si>
    <t>BILL NO 3</t>
  </si>
  <si>
    <t>BUILDING WET SERVICES</t>
  </si>
  <si>
    <t>3.00</t>
  </si>
  <si>
    <t xml:space="preserve"> PLUMBING</t>
  </si>
  <si>
    <t>3.01</t>
  </si>
  <si>
    <t xml:space="preserve">Installation of domestic </t>
  </si>
  <si>
    <t>copper water piping systems,</t>
  </si>
  <si>
    <t>Class 0 SABS 460 with  capillary</t>
  </si>
  <si>
    <t>copper fittings :</t>
  </si>
  <si>
    <t>Cold water piping installed on surface</t>
  </si>
  <si>
    <t>in ducts, against walls and soffits</t>
  </si>
  <si>
    <t>including bracketing</t>
  </si>
  <si>
    <t xml:space="preserve">35 dia </t>
  </si>
  <si>
    <t xml:space="preserve">28 dia </t>
  </si>
  <si>
    <t>22 dia</t>
  </si>
  <si>
    <t xml:space="preserve">15 dia </t>
  </si>
  <si>
    <t>Hot water piping , installed on surface</t>
  </si>
  <si>
    <t>in ducts, against walls and soffits,</t>
  </si>
  <si>
    <t xml:space="preserve">inclusive of lagging , cladding and </t>
  </si>
  <si>
    <t>bracketing</t>
  </si>
  <si>
    <t>Hot and cold water piping chased in</t>
  </si>
  <si>
    <t xml:space="preserve">walls including wrapping of pipes </t>
  </si>
  <si>
    <t xml:space="preserve">with builders paper, chasing and </t>
  </si>
  <si>
    <t>reinstatement of chased surfaces</t>
  </si>
  <si>
    <t>Capillary soldered copper fititings</t>
  </si>
  <si>
    <t>for tees;</t>
  </si>
  <si>
    <t xml:space="preserve">28 dia x 22 dia </t>
  </si>
  <si>
    <t xml:space="preserve">22 dia x 15 dia </t>
  </si>
  <si>
    <t xml:space="preserve">Capillary soldered copper fittings </t>
  </si>
  <si>
    <t>for elbows</t>
  </si>
  <si>
    <t>Carried forward</t>
  </si>
  <si>
    <t>Brought forward</t>
  </si>
  <si>
    <t>Shut off ball valves</t>
  </si>
  <si>
    <t>20 dia</t>
  </si>
  <si>
    <t>15 dia</t>
  </si>
  <si>
    <t>Strainers</t>
  </si>
  <si>
    <t>25 dia</t>
  </si>
  <si>
    <t>Non return valves</t>
  </si>
  <si>
    <t>3.02</t>
  </si>
  <si>
    <t>Supply and install domestic SABS</t>
  </si>
  <si>
    <t>approved solar geysers including shut-off</t>
  </si>
  <si>
    <t>valves, strainers, non-return valves</t>
  </si>
  <si>
    <t>expansion relief valve, safety</t>
  </si>
  <si>
    <t>valve and 3kW power provision (Indirect system);</t>
  </si>
  <si>
    <t>300 ltr</t>
  </si>
  <si>
    <t>200 ltr</t>
  </si>
  <si>
    <t>150 ltr</t>
  </si>
  <si>
    <t>Supply and install 150l electric</t>
  </si>
  <si>
    <t>geyser complete with all accessories to</t>
  </si>
  <si>
    <t>make installation complete.</t>
  </si>
  <si>
    <t>3.03</t>
  </si>
  <si>
    <t>Supply and installation of a 5l Hydro Boil</t>
  </si>
  <si>
    <t>3.04</t>
  </si>
  <si>
    <t>Supply and install electrically driven domestic</t>
  </si>
  <si>
    <t>water pump delivering 1.5l/s at 4.5 bar c/w</t>
  </si>
  <si>
    <t>valves, pressure switches controls etc</t>
  </si>
  <si>
    <t>3.05</t>
  </si>
  <si>
    <t>Allow for fittings to connect to main water</t>
  </si>
  <si>
    <t>pipe</t>
  </si>
  <si>
    <t>Supply and installation of water drainage</t>
  </si>
  <si>
    <t xml:space="preserve"> pipe work and fittings</t>
  </si>
  <si>
    <t>uPVC piping installed on surface</t>
  </si>
  <si>
    <t>110 dia</t>
  </si>
  <si>
    <t>50 dia</t>
  </si>
  <si>
    <t>Extra over 50 mm pipes for</t>
  </si>
  <si>
    <t>Bend</t>
  </si>
  <si>
    <t>Bend with cleaning eye</t>
  </si>
  <si>
    <t>Junction with cleaning eye</t>
  </si>
  <si>
    <t>Vent Fitting with Cowl</t>
  </si>
  <si>
    <t>Butyl resealing P-trap</t>
  </si>
  <si>
    <t>Two way vent valves</t>
  </si>
  <si>
    <t>Extra over 110 mm pipes for</t>
  </si>
  <si>
    <t>Two way vent valve</t>
  </si>
  <si>
    <t>3.06</t>
  </si>
  <si>
    <t>Allow for fittings to connect to main sewer</t>
  </si>
  <si>
    <t>3.07</t>
  </si>
  <si>
    <t>Tests and Inspection on completion</t>
  </si>
  <si>
    <t>of installation work</t>
  </si>
  <si>
    <t>Pressure test completed water</t>
  </si>
  <si>
    <t>piping installation</t>
  </si>
  <si>
    <t>item</t>
  </si>
  <si>
    <t>TOTAL CARRIED FORWARD TO  SUMMARY</t>
  </si>
  <si>
    <t xml:space="preserve">BILL NO 4: </t>
  </si>
  <si>
    <t xml:space="preserve">GAS EQUIPMENT </t>
  </si>
  <si>
    <t>4.00</t>
  </si>
  <si>
    <t>4.01</t>
  </si>
  <si>
    <t>GAS</t>
  </si>
  <si>
    <t>Supply and install 48kg LPG free standing gas</t>
  </si>
  <si>
    <t>cylinders to be installed in a lockable cage.</t>
  </si>
  <si>
    <t>LP gas cylinders are to be installed in an upright</t>
  </si>
  <si>
    <t>position supported and bracketed to prevent fall.</t>
  </si>
  <si>
    <t>Cylinders to be installed in a lockable cage to</t>
  </si>
  <si>
    <t>Architect's specification.</t>
  </si>
  <si>
    <t>Supply and install a 2000 x 1500 x 600mm LPG</t>
  </si>
  <si>
    <t xml:space="preserve">cylinder lockable cage. </t>
  </si>
  <si>
    <t>Install dia 22mm 2 way gas selector valve in</t>
  </si>
  <si>
    <t xml:space="preserve">the middle of the cylinders linking both gas </t>
  </si>
  <si>
    <t>cylinders.</t>
  </si>
  <si>
    <t>Install 4 off dia 22mm gas isolation valves outside</t>
  </si>
  <si>
    <t>after each gas cylinder</t>
  </si>
  <si>
    <t>Supply and install dia 75mm pvc sleeve which is</t>
  </si>
  <si>
    <t>required to be laid in under the concrete surface</t>
  </si>
  <si>
    <t>from the gas cylinders outside to the indoor</t>
  </si>
  <si>
    <t>position of gas stoves</t>
  </si>
  <si>
    <t>Install dia 22mm copper mains gas pipe</t>
  </si>
  <si>
    <t>Install dia 15mm copper gas pipe</t>
  </si>
  <si>
    <t>Install dia 22mm elbows</t>
  </si>
  <si>
    <t>.09</t>
  </si>
  <si>
    <t>Install dia 15mm elbows</t>
  </si>
  <si>
    <t>.10</t>
  </si>
  <si>
    <t>Dia 22mm x dia15mm x dia 22mm red tees</t>
  </si>
  <si>
    <t>TOTAL BILL NO 4- CARRIED TO SUMMARY</t>
  </si>
  <si>
    <t xml:space="preserve">BILL NO. 5  LIFT </t>
  </si>
  <si>
    <t xml:space="preserve"> NO</t>
  </si>
  <si>
    <t>5.00</t>
  </si>
  <si>
    <t xml:space="preserve"> LIFTS </t>
  </si>
  <si>
    <t>5.01</t>
  </si>
  <si>
    <t xml:space="preserve">Supply and installation of elevator complete </t>
  </si>
  <si>
    <t xml:space="preserve"> with accessories</t>
  </si>
  <si>
    <t>Refer to Lift</t>
  </si>
  <si>
    <t>1125 kg 3 stop lift for Main Building</t>
  </si>
  <si>
    <t>Specifications</t>
  </si>
  <si>
    <t>Allow for interface with Fire Detection</t>
  </si>
  <si>
    <t>5.02</t>
  </si>
  <si>
    <t>Lifts</t>
  </si>
  <si>
    <t>TOTAL BILL NO 5- CARRIED TO SUMMARY</t>
  </si>
  <si>
    <t>SUMMARY: SCHEDULE OF QUANTITIES: MECHANICAL SERVICES</t>
  </si>
  <si>
    <t xml:space="preserve">BILL NO 1: AIR CONDITIONING AND VENTILATION </t>
  </si>
  <si>
    <t>BILL NO 2: FIRE DETECTION</t>
  </si>
  <si>
    <t>BILL NO 3: WET SERVICES</t>
  </si>
  <si>
    <t>BILL NO 4: GAS</t>
  </si>
  <si>
    <t>BILL NO 5: LIFT</t>
  </si>
  <si>
    <t>TOTAL OF SCHEDULE OF QUANTITIES: MECHANICAL SERVICES</t>
  </si>
  <si>
    <t>CARRIED TO CALCULATION OF SERVICES SUMMARY . . . . . . . . . . . . . . . . . . . . . . . . . . . . . . . . . . . . . .</t>
  </si>
  <si>
    <t>NHLS</t>
  </si>
  <si>
    <t>ELECTRICAL INSTALLATION BILL OF QUANTITIES</t>
  </si>
  <si>
    <t>BILL No. 1: SITE RETICULATION &amp; GENERAL INSTALLATIONS</t>
  </si>
  <si>
    <t>QTY</t>
  </si>
  <si>
    <t>1.1</t>
  </si>
  <si>
    <t>DISTRIBUTION BOARDS</t>
  </si>
  <si>
    <t xml:space="preserve">Supply and Installation of distribution boards as per attached </t>
  </si>
  <si>
    <t xml:space="preserve">drawing and specifications with labels, legends, danger warning </t>
  </si>
  <si>
    <t>signs,and green locks with master keys.</t>
  </si>
  <si>
    <t>1.1.1</t>
  </si>
  <si>
    <t>Main Distribution Board MDB (Flush mounted with lockable doors)</t>
  </si>
  <si>
    <t>no.</t>
  </si>
  <si>
    <t>1.1.2</t>
  </si>
  <si>
    <t>Sub Distribution Board DB-G (Flush mounted with lockable doors)</t>
  </si>
  <si>
    <t>1.1.3</t>
  </si>
  <si>
    <t>Sub Distribution Board DB-F (Flush mounted with lockable doors)</t>
  </si>
  <si>
    <t>1.1.4</t>
  </si>
  <si>
    <t xml:space="preserve">450x450mm Telkom Distribution Board (Flush mounted with </t>
  </si>
  <si>
    <t>lockable doors)</t>
  </si>
  <si>
    <t>1.2</t>
  </si>
  <si>
    <t>LV DISTRIBUTION CABLES</t>
  </si>
  <si>
    <t xml:space="preserve">Supply and installation of 600/1000V PVC/SWA/PVC/PVC </t>
  </si>
  <si>
    <t xml:space="preserve">copper cables installed in ground, ducts, cable trays, and ceiling </t>
  </si>
  <si>
    <t>voids</t>
  </si>
  <si>
    <t>1.2.1</t>
  </si>
  <si>
    <t>185mm² x 4 core copper cable (Main Supply Cable)</t>
  </si>
  <si>
    <t>1.2.2</t>
  </si>
  <si>
    <t>95mm² bare copper earth wire (BCEW)</t>
  </si>
  <si>
    <t>1.2.3</t>
  </si>
  <si>
    <t>95mm² x 4 core copper cable (DB-G Main Supply Cable)</t>
  </si>
  <si>
    <t>1.2.4</t>
  </si>
  <si>
    <t>50mm² bare copper earth wire (BCEW)</t>
  </si>
  <si>
    <t>1.2.5</t>
  </si>
  <si>
    <t>25mm² x 4 core copper cable (DB-F Main Supply Cable)</t>
  </si>
  <si>
    <t>1.2.6</t>
  </si>
  <si>
    <t>16mm² bare copper earth wire (BCEW)</t>
  </si>
  <si>
    <t>1.2.7</t>
  </si>
  <si>
    <t xml:space="preserve">16mm² x 4 core copper cable </t>
  </si>
  <si>
    <t>1.2.8</t>
  </si>
  <si>
    <t>10mm² bare copper earth wire (BCEW)</t>
  </si>
  <si>
    <t>1.2.9</t>
  </si>
  <si>
    <t xml:space="preserve">10mm² x 4 core copper cable </t>
  </si>
  <si>
    <t>1.2.10</t>
  </si>
  <si>
    <t>6mm² bare copper earth wire (BCEW)</t>
  </si>
  <si>
    <t>1.2.11</t>
  </si>
  <si>
    <t xml:space="preserve">6mm² x 4 core copper cable </t>
  </si>
  <si>
    <t>1.2.12</t>
  </si>
  <si>
    <t>4mm² bare copper earth wire (BCEW)</t>
  </si>
  <si>
    <t>1.2.13</t>
  </si>
  <si>
    <t xml:space="preserve">4mm² x 4 core copper cable </t>
  </si>
  <si>
    <t>BILL No. 1: SITE RETICULATION</t>
  </si>
  <si>
    <t>1.2.14</t>
  </si>
  <si>
    <t>2,5mm² bare copper earth wire (BCEW)</t>
  </si>
  <si>
    <t>1.2.15</t>
  </si>
  <si>
    <t xml:space="preserve">4mm² x 3 core copper cable </t>
  </si>
  <si>
    <t>1.2.16</t>
  </si>
  <si>
    <t>1.2.17</t>
  </si>
  <si>
    <t xml:space="preserve">2,5mm² x 3 core copper cable </t>
  </si>
  <si>
    <t>1.3</t>
  </si>
  <si>
    <t>CABLE TERMINATIONS</t>
  </si>
  <si>
    <t>Supply and installation of 600/1000V PVC/SWA/PVC/PVC copper</t>
  </si>
  <si>
    <t xml:space="preserve">cable terminations complete with  lugs and earthings as required </t>
  </si>
  <si>
    <t>and specified</t>
  </si>
  <si>
    <t>1.3.1</t>
  </si>
  <si>
    <t>1.3.2</t>
  </si>
  <si>
    <t>1.3.3</t>
  </si>
  <si>
    <t>1.3.4</t>
  </si>
  <si>
    <t>1.3.5</t>
  </si>
  <si>
    <t>1.3.6</t>
  </si>
  <si>
    <t>1.3.7</t>
  </si>
  <si>
    <t>1.3.8</t>
  </si>
  <si>
    <t>1.3.9</t>
  </si>
  <si>
    <t>1.3.10</t>
  </si>
  <si>
    <t>1.3.11</t>
  </si>
  <si>
    <t>1.3.12</t>
  </si>
  <si>
    <t>1.3.13</t>
  </si>
  <si>
    <t>1.3.14</t>
  </si>
  <si>
    <t>1.3.15</t>
  </si>
  <si>
    <t>1.3.16</t>
  </si>
  <si>
    <t>1.3.17</t>
  </si>
  <si>
    <t>MANHOLES AND CABLE SLEEVES</t>
  </si>
  <si>
    <t xml:space="preserve">Supply and install cable sleeves and manholes as indicated on </t>
  </si>
  <si>
    <t>drawings</t>
  </si>
  <si>
    <t>1.5.1</t>
  </si>
  <si>
    <t>110mmØ  Kable Flex uPVC sleeves.</t>
  </si>
  <si>
    <t>1.5.2</t>
  </si>
  <si>
    <t>110mmØ  Kable Flex uPVC slow bend</t>
  </si>
  <si>
    <t>1.6</t>
  </si>
  <si>
    <t>TRENCHING AND BACK FILLING</t>
  </si>
  <si>
    <t>All prices below includes the excavation of trenches and holes,</t>
  </si>
  <si>
    <t xml:space="preserve">separating of stones and soil, rocks etc, levelling of trench </t>
  </si>
  <si>
    <t xml:space="preserve">beds, refill compacting  and reparation of all surfaces to the </t>
  </si>
  <si>
    <t>original finish (600mm deep x 300mm wide)</t>
  </si>
  <si>
    <t>1.6.1</t>
  </si>
  <si>
    <t>Excavating in Earth</t>
  </si>
  <si>
    <t>m3</t>
  </si>
  <si>
    <t>1.6.2</t>
  </si>
  <si>
    <t>Excavating in Soft Rock</t>
  </si>
  <si>
    <t>Rate Only</t>
  </si>
  <si>
    <t>1.6.3</t>
  </si>
  <si>
    <t>Excavating in Hard Rock</t>
  </si>
  <si>
    <t>1.7</t>
  </si>
  <si>
    <t>CABLE MARKERS AND DANGER WARNING TAPE</t>
  </si>
  <si>
    <t xml:space="preserve">Supply and installation of cable markers and danger warning </t>
  </si>
  <si>
    <t>tape as specified</t>
  </si>
  <si>
    <t>1.7.1</t>
  </si>
  <si>
    <t>Low voltage concrete cable route markers</t>
  </si>
  <si>
    <t>1.7.2</t>
  </si>
  <si>
    <t xml:space="preserve">Low voltage danger warning tape </t>
  </si>
  <si>
    <t>1.8</t>
  </si>
  <si>
    <t>EARTHING AND LIGHTINING PROTECTION</t>
  </si>
  <si>
    <t>1.8.1</t>
  </si>
  <si>
    <t>16mm² BCEW down conductor</t>
  </si>
  <si>
    <t>1.8.2</t>
  </si>
  <si>
    <t>8mm² Diameter Round Aluminium Ground Conductor</t>
  </si>
  <si>
    <t>1.8.3</t>
  </si>
  <si>
    <t>1500mm long, 16mm², A grade copper earth spikes</t>
  </si>
  <si>
    <t>1.8.4</t>
  </si>
  <si>
    <t>Accessories such as ferrules, clamps, brackets, test boxes etc</t>
  </si>
  <si>
    <t>to make installation complete</t>
  </si>
  <si>
    <t>1.8.5</t>
  </si>
  <si>
    <t>Testing and certification of the earthing and lighting protection</t>
  </si>
  <si>
    <t xml:space="preserve">system  including all test equipment required as well as the  </t>
  </si>
  <si>
    <t>issuing of an earthing certification by a qualified  person</t>
  </si>
  <si>
    <t>1.9</t>
  </si>
  <si>
    <t>UPS</t>
  </si>
  <si>
    <t>1.9.1</t>
  </si>
  <si>
    <t>Supply and install 30kVA UPS with 30 minutes battery back up</t>
  </si>
  <si>
    <t>@ 0.9 power factor complete with a wrap around maintenance</t>
  </si>
  <si>
    <t xml:space="preserve">bypass (external bypass). The UPS must have an SNMP card </t>
  </si>
  <si>
    <t>and must be able to send the following alerts; common alarm,</t>
  </si>
  <si>
    <t xml:space="preserve">bypass active, Load on battery, and load on bypass. </t>
  </si>
  <si>
    <t xml:space="preserve">Note: UPS must be able to work in parallel. </t>
  </si>
  <si>
    <t>1.9.2</t>
  </si>
  <si>
    <t>Supply and install UPS paralleling kit/panel to parallel the</t>
  </si>
  <si>
    <t>2 x 30kVA UPS above.</t>
  </si>
  <si>
    <t>1.9.3</t>
  </si>
  <si>
    <t xml:space="preserve">Supply operating &amp; maintenance manuals, test &amp; commissioning </t>
  </si>
  <si>
    <t>copies</t>
  </si>
  <si>
    <t>results</t>
  </si>
  <si>
    <t>1.9.4</t>
  </si>
  <si>
    <t>Supply maintenance and warranty for 12 months</t>
  </si>
  <si>
    <t>1.10</t>
  </si>
  <si>
    <t>TESTING AND COMISSIONING</t>
  </si>
  <si>
    <t>1.10.1</t>
  </si>
  <si>
    <t xml:space="preserve">Testing and comissioning of the entire low voltage network and </t>
  </si>
  <si>
    <t xml:space="preserve">area lighting including the provision of  all test equipment required </t>
  </si>
  <si>
    <t>and issuing of a certificate of compliance for the installation.</t>
  </si>
  <si>
    <t>1.10.2</t>
  </si>
  <si>
    <t>Provide as built drawings for the whole electrical installation</t>
  </si>
  <si>
    <t>set</t>
  </si>
  <si>
    <t>to the engineer</t>
  </si>
  <si>
    <t>TOTAL CARRIED FORWARD TO SUMMARY</t>
  </si>
  <si>
    <t xml:space="preserve">                                                  </t>
  </si>
  <si>
    <t>BILL No. 2:LIGHTING AND POWER INSTALLATION</t>
  </si>
  <si>
    <t>2.0</t>
  </si>
  <si>
    <t>CONDUITS AND  ACCESSORIES</t>
  </si>
  <si>
    <t xml:space="preserve">Supply and install new PVC conduit chased in walls, </t>
  </si>
  <si>
    <t>installed into ceiling voids, cast into concrete as specified</t>
  </si>
  <si>
    <t>complete with accessories.</t>
  </si>
  <si>
    <t>2.0.1</t>
  </si>
  <si>
    <t>20mm diameter PVC conduits complete with accessories</t>
  </si>
  <si>
    <t>2.0.2</t>
  </si>
  <si>
    <t>25mm diameter PVC conduits complete with accessories</t>
  </si>
  <si>
    <t>2.0.3</t>
  </si>
  <si>
    <t>32mm diameter PVC conduits complete with accessories</t>
  </si>
  <si>
    <t>2.0.4</t>
  </si>
  <si>
    <t>32mm diameter bosal conduits complete with accessories</t>
  </si>
  <si>
    <t>2.0.5</t>
  </si>
  <si>
    <t>150x150x50mm draw box flush mounted</t>
  </si>
  <si>
    <t>2.0.6</t>
  </si>
  <si>
    <t>Electrical slab box (210x130x150mm) complete with cover</t>
  </si>
  <si>
    <t>2.1</t>
  </si>
  <si>
    <t xml:space="preserve">CONDUCTORS </t>
  </si>
  <si>
    <t>Supply and installation of the following PVC</t>
  </si>
  <si>
    <t>insulated conductors with colours as specified, into</t>
  </si>
  <si>
    <t>trunking and conduit including terminations on both</t>
  </si>
  <si>
    <t>ends, to specification</t>
  </si>
  <si>
    <t>2.1.1</t>
  </si>
  <si>
    <t>1,5mm²</t>
  </si>
  <si>
    <t>2.1.2</t>
  </si>
  <si>
    <t>2,5mm²</t>
  </si>
  <si>
    <t>2.1.3</t>
  </si>
  <si>
    <t>4mm²</t>
  </si>
  <si>
    <t>2.1.4</t>
  </si>
  <si>
    <t>6mm²</t>
  </si>
  <si>
    <t>2.1.5</t>
  </si>
  <si>
    <t>10mm²</t>
  </si>
  <si>
    <t>2.1.6</t>
  </si>
  <si>
    <t>2,5mm² bare copper earth wire</t>
  </si>
  <si>
    <t>2.1.7</t>
  </si>
  <si>
    <t>4mm² bare copper earth wire</t>
  </si>
  <si>
    <t>2.1.8</t>
  </si>
  <si>
    <t>6mm² bare copper earth wire</t>
  </si>
  <si>
    <t>2.2</t>
  </si>
  <si>
    <t>LIGHT SWITCHES</t>
  </si>
  <si>
    <t>Supply and install the following flush mounted light switches</t>
  </si>
  <si>
    <t xml:space="preserve">complete with wall boxes as specified and indicated on </t>
  </si>
  <si>
    <t>2.2.1</t>
  </si>
  <si>
    <t>1 Lever, 1 Way Light Switch</t>
  </si>
  <si>
    <t>2.2.2</t>
  </si>
  <si>
    <t>1 Lever, 2 Way Light Switch</t>
  </si>
  <si>
    <t>2.2.3</t>
  </si>
  <si>
    <t>Photocell, 10A, 240V.</t>
  </si>
  <si>
    <t>2.2.4</t>
  </si>
  <si>
    <t>Dual technology occupancy sensor, 10A, 240V, 50Hz.</t>
  </si>
  <si>
    <t>2.3</t>
  </si>
  <si>
    <t>POWER SKIRTING, TRUNKING CABLE TRAY &amp; WIRE MESH</t>
  </si>
  <si>
    <t>Supply and install the following wire ways complete with</t>
  </si>
  <si>
    <t>mounting accessories, tees, bends, end caps etc</t>
  </si>
  <si>
    <t>2.3.1</t>
  </si>
  <si>
    <t xml:space="preserve">230mm wide perforated galvanised steel cable tray complete with </t>
  </si>
  <si>
    <t>mounting and suspending accessories, medium duty</t>
  </si>
  <si>
    <t>2.3.2</t>
  </si>
  <si>
    <t xml:space="preserve">230mm galvanised steel cable wire mesh basket complete </t>
  </si>
  <si>
    <t>with mounting, splicing and suspending accessories</t>
  </si>
  <si>
    <t>2.3.3</t>
  </si>
  <si>
    <t xml:space="preserve">P2000 trunking complete with mounting  and suspending </t>
  </si>
  <si>
    <t>accessories, tees, end caps, bends etc</t>
  </si>
  <si>
    <t>2.3.4</t>
  </si>
  <si>
    <t>2 cover, three compartment, galvanised steel, powder coated</t>
  </si>
  <si>
    <t>power skirting with mounting accessories, end caps, elbows,</t>
  </si>
  <si>
    <t>etc. Color: White</t>
  </si>
  <si>
    <t>2.4</t>
  </si>
  <si>
    <t>SOCKET OUTLETS AND ISOLATORS</t>
  </si>
  <si>
    <t>Supply and install the following socket outlets and isolators</t>
  </si>
  <si>
    <t>as specified and as indicated on drawings.</t>
  </si>
  <si>
    <t>2.4.1</t>
  </si>
  <si>
    <t>Normal, white single switched socket outlet mounted on</t>
  </si>
  <si>
    <t>power skirting</t>
  </si>
  <si>
    <t>2.4.2</t>
  </si>
  <si>
    <t>Single, normal, switched socket outlet wall mounted</t>
  </si>
  <si>
    <t>2.4.3</t>
  </si>
  <si>
    <t>Dedicated, red single switched socket outlet mounted on</t>
  </si>
  <si>
    <t>2.4.4</t>
  </si>
  <si>
    <t>UPS, violet single switched socket outlet mounted on</t>
  </si>
  <si>
    <t>2.4.5</t>
  </si>
  <si>
    <t xml:space="preserve">Combination switched socket with 1 normal 16A </t>
  </si>
  <si>
    <t>outlet + 1 Euro 3 pin socket outlets</t>
  </si>
  <si>
    <t>2.4.6</t>
  </si>
  <si>
    <t>20A double pole isolator  in weather proof box for AC units</t>
  </si>
  <si>
    <t>2.4.7</t>
  </si>
  <si>
    <t>20A double pole isolator in ceiling or wall mounted</t>
  </si>
  <si>
    <t>2.4.8</t>
  </si>
  <si>
    <t>40A double pole isolator for geysers</t>
  </si>
  <si>
    <t>2.4.9</t>
  </si>
  <si>
    <t>60A tripple pole isolator weather proof box for AC units</t>
  </si>
  <si>
    <t>2.4.10</t>
  </si>
  <si>
    <t>5A unswitched socket outlets for light fittings</t>
  </si>
  <si>
    <t>2.4.11</t>
  </si>
  <si>
    <t>16A, 2P+E Industrial Socket Outlet</t>
  </si>
  <si>
    <t>2.4.12</t>
  </si>
  <si>
    <t>32A, 3P+N+E, Caravan Plug/ Industrial Socket Outlet</t>
  </si>
  <si>
    <t>2.4.13</t>
  </si>
  <si>
    <t>Double, normal, switched socket outlet wall mounted</t>
  </si>
  <si>
    <t>2.5</t>
  </si>
  <si>
    <t>DATA AND TELEPHONE</t>
  </si>
  <si>
    <t>Supply and installtion of data and telephone points on power</t>
  </si>
  <si>
    <t xml:space="preserve">skirting or wall mounted as specified and as indicated on </t>
  </si>
  <si>
    <t>2.5.1</t>
  </si>
  <si>
    <t>RJ45 Data points</t>
  </si>
  <si>
    <t>2.5.2</t>
  </si>
  <si>
    <t>RJ45 Telephone points</t>
  </si>
  <si>
    <t>2.6</t>
  </si>
  <si>
    <t>LIGHTING INSTALLATION</t>
  </si>
  <si>
    <t xml:space="preserve">Supply and installation of the following light fittings, complete </t>
  </si>
  <si>
    <t xml:space="preserve">with lamps and electronic control gear, mounting accessories </t>
  </si>
  <si>
    <t>as specified and as indicated on attached drawings.</t>
  </si>
  <si>
    <t>2.6.1</t>
  </si>
  <si>
    <t>Batten-55W-LED By Lascon Or Similar Approved  light fitting -TYPE V</t>
  </si>
  <si>
    <t>2.6.2</t>
  </si>
  <si>
    <t>22W LED decorative down light fitting- Beka Rondo by</t>
  </si>
  <si>
    <t>Beka or similar approved - TYPE B</t>
  </si>
  <si>
    <t>2.6.3</t>
  </si>
  <si>
    <t>22W LED decorative, circular bulkhead light fitting- Beka</t>
  </si>
  <si>
    <t>Series 50 by Beka or similar approved - TYPE D</t>
  </si>
  <si>
    <t>2.6.4</t>
  </si>
  <si>
    <t>65W LED decorative reccessed light fitting, 1200x600mm</t>
  </si>
  <si>
    <t>Beka Dari or similar approved - TYPE I</t>
  </si>
  <si>
    <t>2.6.5</t>
  </si>
  <si>
    <t>Same as above with 1 hour emergency battery back-up system</t>
  </si>
  <si>
    <t>TYPE IE</t>
  </si>
  <si>
    <t>2.6.6</t>
  </si>
  <si>
    <t>9w LED Decorative Inground LED, Type S</t>
  </si>
  <si>
    <t>2.6.7</t>
  </si>
  <si>
    <t>LED Linear Light 14w/m by lightnet or similar approved: Type L</t>
  </si>
  <si>
    <t>2.7</t>
  </si>
  <si>
    <t>SCANNING OF SERVICES</t>
  </si>
  <si>
    <t>2.7.1</t>
  </si>
  <si>
    <t xml:space="preserve">Provide scanning for underground services on all the cable </t>
  </si>
  <si>
    <t>routes and allow for exposing by hand such services</t>
  </si>
  <si>
    <t>2.8</t>
  </si>
  <si>
    <t>INTERFACING WITH FIRE DETECTION INSTALLATION</t>
  </si>
  <si>
    <t>2.8.1</t>
  </si>
  <si>
    <t xml:space="preserve">Allow for interfacing of signals from the fire detection </t>
  </si>
  <si>
    <t xml:space="preserve">installation with contactors in distribution boards. Fire </t>
  </si>
  <si>
    <t>signal shall trip the contactors in DBs during a fire shutting</t>
  </si>
  <si>
    <t>down the whole HVAC system</t>
  </si>
  <si>
    <t>BILL No. 3:CCTV &amp; ACCESS CONTROL INSTALLATION</t>
  </si>
  <si>
    <t>3.0</t>
  </si>
  <si>
    <t>CCTV INSTALLATION</t>
  </si>
  <si>
    <t xml:space="preserve">Supply, install, and install a complete CCTV installation </t>
  </si>
  <si>
    <t>as indicated on drawings and as per attached</t>
  </si>
  <si>
    <t>specifications (Avigilon system or similar approved)</t>
  </si>
  <si>
    <t>3.0.1</t>
  </si>
  <si>
    <t>3.0 MP (1080p) WDR  LightCatcher, 3.3-9mm f/1.3 P-iris lens, Integrated IR+ Junction box for the H4A HD Bullet, Day &amp; Night Vision</t>
  </si>
  <si>
    <t>3.0.2</t>
  </si>
  <si>
    <t>3.0 MP WDR, LightCatcher,  Day/Night, Outdoor Dome, 2.8mm f/1.2, IR + in-Ceiling Mount Adapter</t>
  </si>
  <si>
    <t>3.0.3</t>
  </si>
  <si>
    <t>8.0 MP, H5A Fisheye Dome Camera,</t>
  </si>
  <si>
    <t>LightCatcher, Day/Night, WDR, 1.41mm f/2.0,</t>
  </si>
  <si>
    <t>Next-Generation Analytics, Integrated IR</t>
  </si>
  <si>
    <t>3.0.4</t>
  </si>
  <si>
    <t>AI NVR Value, 12TB, NA ; 1U Rack Mount; Linux Operating System with Analytics kit and Duel redundant PSU</t>
  </si>
  <si>
    <t>3.0.5</t>
  </si>
  <si>
    <t>AI NVR Value, 6TB, NA ; 1U Rack Mount; Linux Operating System with Analytics kit and Duel redundant PSU</t>
  </si>
  <si>
    <t>3.0.6</t>
  </si>
  <si>
    <t xml:space="preserve">230mm galvanised steel cable wire mesh basket </t>
  </si>
  <si>
    <t>complete with mounting, splicing and suspending</t>
  </si>
  <si>
    <t>accessories</t>
  </si>
  <si>
    <t>3.0.7</t>
  </si>
  <si>
    <t>Testing and commsioning of the CCTV system</t>
  </si>
  <si>
    <t>3.0.8</t>
  </si>
  <si>
    <t>Training of user personnel</t>
  </si>
  <si>
    <t>3.0.9</t>
  </si>
  <si>
    <t xml:space="preserve">Operating and maintenace manuals </t>
  </si>
  <si>
    <t>3.0.10</t>
  </si>
  <si>
    <t>As built drawings for the CCTV system</t>
  </si>
  <si>
    <t>3.0.11</t>
  </si>
  <si>
    <t>Wiring and cabling for all the cameras</t>
  </si>
  <si>
    <t>Lot</t>
  </si>
  <si>
    <t>3.0.12</t>
  </si>
  <si>
    <t>Poles and mounting accessories</t>
  </si>
  <si>
    <t>3.1</t>
  </si>
  <si>
    <t>ACCESS CONTROL INSTALLATION</t>
  </si>
  <si>
    <t>3.1.1</t>
  </si>
  <si>
    <t>Supply and install proximity card readers</t>
  </si>
  <si>
    <t>3.1.2</t>
  </si>
  <si>
    <t xml:space="preserve">Supply and install access control software complete </t>
  </si>
  <si>
    <t>with desk top PC in server room</t>
  </si>
  <si>
    <t>3.1.3</t>
  </si>
  <si>
    <t>Supply and install IR sensor no touch exit button</t>
  </si>
  <si>
    <t>3.1.4</t>
  </si>
  <si>
    <t xml:space="preserve">Supply and install Mylar screened twisted pair cable </t>
  </si>
  <si>
    <t>for access control applications</t>
  </si>
  <si>
    <t>3.1.5</t>
  </si>
  <si>
    <t xml:space="preserve">Supply and install 300kg magnetic door locks complete </t>
  </si>
  <si>
    <t>with mounting brackets</t>
  </si>
  <si>
    <t>3.1.6</t>
  </si>
  <si>
    <t>Supply and install door controllers</t>
  </si>
  <si>
    <t>3.1.7</t>
  </si>
  <si>
    <t>Supply and install power supply units for the whole</t>
  </si>
  <si>
    <t>access control installation</t>
  </si>
  <si>
    <t>3.1.8</t>
  </si>
  <si>
    <t xml:space="preserve">Testing and commissioning of the entire access control </t>
  </si>
  <si>
    <t>installation system</t>
  </si>
  <si>
    <t>3.1.9</t>
  </si>
  <si>
    <t>HID Lumidign Biometric Finger Print Reader</t>
  </si>
  <si>
    <t>3.1.10</t>
  </si>
  <si>
    <t>Operating and maintenance manuals</t>
  </si>
  <si>
    <t>3.1.11</t>
  </si>
  <si>
    <t>3.1.12</t>
  </si>
  <si>
    <t xml:space="preserve">Produce as built drawings for the whole access control </t>
  </si>
  <si>
    <t>installation</t>
  </si>
  <si>
    <t>3.1.13</t>
  </si>
  <si>
    <t>Emergency Green Breakglass Unit/Call Point</t>
  </si>
  <si>
    <t>re-settable type</t>
  </si>
  <si>
    <t>3.2</t>
  </si>
  <si>
    <t>CABLING</t>
  </si>
  <si>
    <t>3.2.1</t>
  </si>
  <si>
    <t>Twisted Pair cable - Stranded (14/0.2mm) - 21AWG, brown and green sheath to match standard HBus wire colours</t>
  </si>
  <si>
    <t>3.2.2</t>
  </si>
  <si>
    <t>Power Conductors - Stranded (24/0.2mm) - 18AWG</t>
  </si>
  <si>
    <t xml:space="preserve">SUMMARY </t>
  </si>
  <si>
    <t>ELECTRICAL INSTALLATION</t>
  </si>
  <si>
    <t xml:space="preserve">TOTAL CARRIED TO FINAL SUMMARY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</si>
</sst>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4" formatCode="_-&quot;R&quot;* #,##0.00_-;\-&quot;R&quot;* #,##0.00_-;_-&quot;R&quot;* &quot;-&quot;??_-;_-@_-"/>
    <numFmt numFmtId="43" formatCode="_-* #,##0.00_-;\-* #,##0.00_-;_-* &quot;-&quot;??_-;_-@_-"/>
    <numFmt numFmtId="164" formatCode="_-[$R-1C09]* #,##0.00_-;\-[$R-1C09]* #,##0.00_-;_-[$R-1C09]* &quot;-&quot;??_-;_-@_-"/>
    <numFmt numFmtId="165" formatCode="[$-1C09]dd\ mmmm\ yyyy;@"/>
    <numFmt numFmtId="166" formatCode="_(&quot;$&quot;* #,##0.00_);_(&quot;$&quot;* \(#,##0.00\);_(&quot;$&quot;* &quot;-&quot;??_);_(@_)"/>
    <numFmt numFmtId="167" formatCode="_-&quot;R&quot;\ * #,##0.00_-;\-&quot;R&quot;\ * #,##0.00_-;_-&quot;R&quot;\ * &quot;-&quot;??_-;_-@_-"/>
    <numFmt numFmtId="168" formatCode="&quot;$&quot;#,##0\ ;\(&quot;$&quot;#,##0\)"/>
    <numFmt numFmtId="169" formatCode="_-* #,##0_-;\-* #,##0_-;_-* &quot;-&quot;??_-;_-@_-"/>
    <numFmt numFmtId="170" formatCode="&quot;R&quot;\ #,##0.00"/>
    <numFmt numFmtId="171" formatCode="#,##0.00;\(#,##0.00\)"/>
    <numFmt numFmtId="172" formatCode="_ [$R-1C09]\ * #,##0.00_ ;_ [$R-1C09]\ * \-#,##0.00_ ;_ [$R-1C09]\ * &quot;-&quot;??_ ;_ @_ "/>
    <numFmt numFmtId="173" formatCode="_(* #,##0.00_);_(* \(#,##0.00\);_(* &quot;-&quot;??_);_(@_)"/>
    <numFmt numFmtId="174" formatCode="0.00;[Red]0.00"/>
    <numFmt numFmtId="175" formatCode="&quot;R&quot;#,##0.00"/>
    <numFmt numFmtId="176" formatCode="0;[Red]0"/>
    <numFmt numFmtId="177" formatCode="0.0"/>
    <numFmt numFmtId="178" formatCode="_-* #,##0_-;\-* #,##0_-;_-* \-??_-;_-@_-"/>
    <numFmt numFmtId="179" formatCode="[$R-1C09]\ #,##0.00"/>
  </numFmts>
  <fonts count="53">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name val="Calibri"/>
      <family val="2"/>
    </font>
    <font>
      <b/>
      <sz val="10"/>
      <name val="Arial"/>
      <family val="2"/>
    </font>
    <font>
      <b/>
      <sz val="10"/>
      <color theme="1"/>
      <name val="Arial"/>
      <family val="2"/>
    </font>
    <font>
      <sz val="10"/>
      <color theme="1"/>
      <name val="Arial"/>
      <family val="2"/>
    </font>
    <font>
      <b/>
      <u/>
      <sz val="10"/>
      <color theme="1"/>
      <name val="Arial"/>
      <family val="2"/>
    </font>
    <font>
      <u/>
      <sz val="10"/>
      <color theme="1"/>
      <name val="Arial"/>
      <family val="2"/>
    </font>
    <font>
      <b/>
      <u/>
      <sz val="10"/>
      <name val="Times New Roman"/>
      <family val="1"/>
    </font>
    <font>
      <u/>
      <sz val="10"/>
      <name val="Times New Roman"/>
      <family val="1"/>
    </font>
    <font>
      <b/>
      <sz val="18"/>
      <name val="Arial"/>
      <family val="2"/>
    </font>
    <font>
      <b/>
      <sz val="12"/>
      <name val="Arial"/>
      <family val="2"/>
    </font>
    <font>
      <sz val="10"/>
      <name val="CG Times"/>
      <family val="1"/>
    </font>
    <font>
      <sz val="10"/>
      <name val="CG Times"/>
    </font>
    <font>
      <b/>
      <u/>
      <sz val="10"/>
      <name val="Arial"/>
      <family val="2"/>
    </font>
    <font>
      <sz val="10"/>
      <name val="Helv"/>
      <charset val="204"/>
    </font>
    <font>
      <sz val="8"/>
      <name val="Arial"/>
      <family val="2"/>
    </font>
    <font>
      <sz val="10"/>
      <color rgb="FFFF0000"/>
      <name val="Arial"/>
      <family val="2"/>
    </font>
    <font>
      <b/>
      <sz val="10"/>
      <color rgb="FFFF0000"/>
      <name val="Arial"/>
      <family val="2"/>
    </font>
    <font>
      <sz val="9"/>
      <name val="Arial"/>
      <family val="2"/>
    </font>
    <font>
      <b/>
      <u/>
      <sz val="10"/>
      <color rgb="FFFF0000"/>
      <name val="Arial"/>
      <family val="2"/>
    </font>
    <font>
      <sz val="10"/>
      <name val="Tahoma"/>
      <family val="2"/>
    </font>
    <font>
      <sz val="10"/>
      <color indexed="10"/>
      <name val="Arial"/>
      <family val="2"/>
    </font>
    <font>
      <sz val="10"/>
      <color indexed="8"/>
      <name val="Arial"/>
      <family val="2"/>
    </font>
    <font>
      <u/>
      <sz val="10"/>
      <name val="Arial"/>
      <family val="2"/>
    </font>
    <font>
      <b/>
      <sz val="10"/>
      <color indexed="8"/>
      <name val="Arial"/>
      <family val="2"/>
    </font>
    <font>
      <b/>
      <sz val="10"/>
      <name val="Tahoma"/>
      <family val="2"/>
    </font>
    <font>
      <sz val="10"/>
      <color rgb="FFFF0000"/>
      <name val="Tahoma"/>
      <family val="2"/>
    </font>
    <font>
      <b/>
      <sz val="11"/>
      <color indexed="8"/>
      <name val="Arial"/>
      <family val="2"/>
    </font>
    <font>
      <sz val="11"/>
      <name val="Arial"/>
      <family val="2"/>
    </font>
    <font>
      <b/>
      <sz val="11"/>
      <name val="Arial"/>
      <family val="2"/>
    </font>
    <font>
      <sz val="11"/>
      <color rgb="FFFF0000"/>
      <name val="Arial"/>
      <family val="2"/>
    </font>
    <font>
      <sz val="11"/>
      <color theme="1"/>
      <name val="Arial"/>
      <family val="2"/>
    </font>
    <font>
      <b/>
      <sz val="11"/>
      <color rgb="FFFF0000"/>
      <name val="Arial"/>
      <family val="2"/>
    </font>
    <font>
      <i/>
      <sz val="11"/>
      <name val="Arial"/>
      <family val="2"/>
    </font>
    <font>
      <sz val="10"/>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3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diagonal/>
    </border>
    <border>
      <left style="thin">
        <color indexed="64"/>
      </left>
      <right style="double">
        <color indexed="64"/>
      </right>
      <top/>
      <bottom/>
      <diagonal/>
    </border>
    <border>
      <left style="double">
        <color auto="1"/>
      </left>
      <right style="thin">
        <color auto="1"/>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8"/>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8"/>
      </right>
      <top/>
      <bottom/>
      <diagonal/>
    </border>
    <border>
      <left style="thin">
        <color indexed="8"/>
      </left>
      <right style="thin">
        <color indexed="8"/>
      </right>
      <top/>
      <bottom/>
      <diagonal/>
    </border>
    <border>
      <left style="thin">
        <color indexed="8"/>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auto="1"/>
      </bottom>
      <diagonal/>
    </border>
    <border>
      <left/>
      <right/>
      <top/>
      <bottom style="double">
        <color auto="1"/>
      </bottom>
      <diagonal/>
    </border>
  </borders>
  <cellStyleXfs count="8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xf numFmtId="165" fontId="1" fillId="0" borderId="0"/>
    <xf numFmtId="0" fontId="19" fillId="0" borderId="0"/>
    <xf numFmtId="43" fontId="29" fillId="0" borderId="0" applyFont="0" applyFill="0" applyBorder="0" applyAlignment="0" applyProtection="0"/>
    <xf numFmtId="43" fontId="18" fillId="0" borderId="0" applyFont="0" applyFill="0" applyBorder="0" applyAlignment="0" applyProtection="0"/>
    <xf numFmtId="3" fontId="18" fillId="0" borderId="0" applyFont="0" applyFill="0" applyBorder="0" applyAlignment="0" applyProtection="0"/>
    <xf numFmtId="0" fontId="25" fillId="0" borderId="0"/>
    <xf numFmtId="0" fontId="26" fillId="0" borderId="0"/>
    <xf numFmtId="0" fontId="18" fillId="0" borderId="0"/>
    <xf numFmtId="43" fontId="18" fillId="0" borderId="0" applyFont="0" applyFill="0" applyBorder="0" applyAlignment="0" applyProtection="0"/>
    <xf numFmtId="43" fontId="18" fillId="0" borderId="0" applyFont="0" applyFill="0" applyBorder="0" applyAlignment="0" applyProtection="0"/>
    <xf numFmtId="43" fontId="29" fillId="0" borderId="0" applyFont="0" applyFill="0" applyBorder="0" applyAlignment="0" applyProtection="0"/>
    <xf numFmtId="3" fontId="18" fillId="0" borderId="0" applyFont="0" applyFill="0" applyBorder="0" applyAlignment="0" applyProtection="0"/>
    <xf numFmtId="3" fontId="18" fillId="0" borderId="0" applyFont="0" applyFill="0" applyBorder="0" applyAlignment="0" applyProtection="0"/>
    <xf numFmtId="167" fontId="18" fillId="0" borderId="0" applyFont="0" applyFill="0" applyBorder="0" applyAlignment="0" applyProtection="0"/>
    <xf numFmtId="166" fontId="29" fillId="0" borderId="0" applyFont="0" applyFill="0" applyBorder="0" applyAlignment="0" applyProtection="0"/>
    <xf numFmtId="166" fontId="30" fillId="0" borderId="0" applyFont="0" applyFill="0" applyBorder="0" applyAlignment="0" applyProtection="0"/>
    <xf numFmtId="168" fontId="18" fillId="0" borderId="0" applyFont="0" applyFill="0" applyBorder="0" applyAlignment="0" applyProtection="0"/>
    <xf numFmtId="0" fontId="18" fillId="0" borderId="0" applyFont="0" applyFill="0" applyBorder="0" applyAlignment="0" applyProtection="0"/>
    <xf numFmtId="2" fontId="18" fillId="0" borderId="0" applyFon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30" fillId="0" borderId="0"/>
    <xf numFmtId="0" fontId="18" fillId="0" borderId="14" applyNumberFormat="0" applyFont="0" applyFill="0" applyAlignment="0" applyProtection="0"/>
    <xf numFmtId="166" fontId="30" fillId="0" borderId="0" applyFont="0" applyFill="0" applyBorder="0" applyAlignment="0" applyProtection="0"/>
    <xf numFmtId="0" fontId="18" fillId="0" borderId="0"/>
    <xf numFmtId="167" fontId="18" fillId="0" borderId="0" applyFont="0" applyFill="0" applyBorder="0" applyAlignment="0" applyProtection="0"/>
    <xf numFmtId="0" fontId="18" fillId="0" borderId="0"/>
    <xf numFmtId="0" fontId="32" fillId="0" borderId="0"/>
    <xf numFmtId="43" fontId="18" fillId="0" borderId="0" applyFont="0" applyFill="0" applyBorder="0" applyAlignment="0" applyProtection="0"/>
    <xf numFmtId="0" fontId="18" fillId="0" borderId="0"/>
    <xf numFmtId="0" fontId="18" fillId="0" borderId="0"/>
    <xf numFmtId="43" fontId="18" fillId="0" borderId="0" applyFont="0" applyFill="0" applyBorder="0" applyAlignment="0" applyProtection="0"/>
    <xf numFmtId="0" fontId="18" fillId="0" borderId="0"/>
    <xf numFmtId="0" fontId="32" fillId="0" borderId="0"/>
    <xf numFmtId="17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0" fontId="25" fillId="0" borderId="0"/>
    <xf numFmtId="43" fontId="18" fillId="0" borderId="0" applyFont="0" applyFill="0" applyBorder="0" applyAlignment="0" applyProtection="0"/>
    <xf numFmtId="0" fontId="18" fillId="0" borderId="0"/>
    <xf numFmtId="0" fontId="18" fillId="0" borderId="0"/>
    <xf numFmtId="0" fontId="18" fillId="0" borderId="0"/>
  </cellStyleXfs>
  <cellXfs count="845">
    <xf numFmtId="0" fontId="0" fillId="0" borderId="0" xfId="0"/>
    <xf numFmtId="44" fontId="20" fillId="0" borderId="12" xfId="42" applyNumberFormat="1" applyFont="1" applyBorder="1" applyAlignment="1">
      <alignment wrapText="1"/>
    </xf>
    <xf numFmtId="44" fontId="20" fillId="0" borderId="10" xfId="42" applyNumberFormat="1" applyFont="1" applyBorder="1" applyAlignment="1">
      <alignment wrapText="1"/>
    </xf>
    <xf numFmtId="0" fontId="21" fillId="0" borderId="0" xfId="0" applyFont="1" applyAlignment="1">
      <alignment horizontal="center" vertical="center" wrapText="1"/>
    </xf>
    <xf numFmtId="38" fontId="21" fillId="0" borderId="10" xfId="0" applyNumberFormat="1" applyFont="1" applyBorder="1" applyAlignment="1">
      <alignment horizontal="center" vertical="center" wrapText="1"/>
    </xf>
    <xf numFmtId="0" fontId="21" fillId="0" borderId="10" xfId="0" applyFont="1" applyBorder="1" applyAlignment="1">
      <alignment horizontal="center" vertical="center" wrapText="1"/>
    </xf>
    <xf numFmtId="38" fontId="21" fillId="0" borderId="0" xfId="0" applyNumberFormat="1" applyFont="1" applyAlignment="1">
      <alignment horizontal="center" vertical="center" wrapText="1"/>
    </xf>
    <xf numFmtId="40" fontId="21" fillId="0" borderId="11" xfId="0" applyNumberFormat="1" applyFont="1" applyBorder="1" applyAlignment="1">
      <alignment horizontal="center" vertical="center" wrapText="1"/>
    </xf>
    <xf numFmtId="40" fontId="21" fillId="0" borderId="10" xfId="0" applyNumberFormat="1" applyFont="1" applyBorder="1" applyAlignment="1">
      <alignment horizontal="center" vertical="center" wrapText="1"/>
    </xf>
    <xf numFmtId="0" fontId="22" fillId="0" borderId="0" xfId="0" applyFont="1" applyAlignment="1">
      <alignment vertical="top"/>
    </xf>
    <xf numFmtId="38" fontId="22" fillId="0" borderId="10" xfId="0" applyNumberFormat="1" applyFont="1" applyBorder="1" applyAlignment="1">
      <alignment vertical="top"/>
    </xf>
    <xf numFmtId="0" fontId="22" fillId="0" borderId="0" xfId="0" applyFont="1"/>
    <xf numFmtId="0" fontId="22" fillId="0" borderId="0" xfId="0" applyFont="1" applyAlignment="1">
      <alignment horizontal="justify" wrapText="1"/>
    </xf>
    <xf numFmtId="0" fontId="22" fillId="0" borderId="10" xfId="0" applyFont="1" applyBorder="1"/>
    <xf numFmtId="38" fontId="22" fillId="0" borderId="0" xfId="0" applyNumberFormat="1" applyFont="1"/>
    <xf numFmtId="40" fontId="22" fillId="0" borderId="11" xfId="0" applyNumberFormat="1" applyFont="1" applyBorder="1"/>
    <xf numFmtId="40" fontId="22" fillId="0" borderId="10" xfId="0" applyNumberFormat="1" applyFont="1" applyBorder="1"/>
    <xf numFmtId="0" fontId="23" fillId="0" borderId="0" xfId="0" applyFont="1" applyAlignment="1">
      <alignment horizontal="justify" wrapText="1"/>
    </xf>
    <xf numFmtId="0" fontId="22" fillId="33" borderId="10" xfId="0" applyFont="1" applyFill="1" applyBorder="1"/>
    <xf numFmtId="0" fontId="21" fillId="0" borderId="0" xfId="0" applyFont="1" applyAlignment="1">
      <alignment horizontal="justify" wrapText="1"/>
    </xf>
    <xf numFmtId="0" fontId="24" fillId="0" borderId="0" xfId="0" applyFont="1" applyAlignment="1">
      <alignment horizontal="justify" wrapText="1"/>
    </xf>
    <xf numFmtId="0" fontId="22" fillId="33" borderId="0" xfId="0" applyFont="1" applyFill="1"/>
    <xf numFmtId="38" fontId="22" fillId="33" borderId="0" xfId="0" applyNumberFormat="1" applyFont="1" applyFill="1"/>
    <xf numFmtId="40" fontId="22" fillId="33" borderId="0" xfId="0" applyNumberFormat="1" applyFont="1" applyFill="1"/>
    <xf numFmtId="0" fontId="21" fillId="0" borderId="0" xfId="0" applyFont="1" applyAlignment="1">
      <alignment horizontal="justify"/>
    </xf>
    <xf numFmtId="0" fontId="22" fillId="0" borderId="0" xfId="0" applyFont="1" applyAlignment="1">
      <alignment horizontal="justify"/>
    </xf>
    <xf numFmtId="17" fontId="22" fillId="0" borderId="0" xfId="0" applyNumberFormat="1" applyFont="1"/>
    <xf numFmtId="0" fontId="21" fillId="0" borderId="0" xfId="0" quotePrefix="1" applyFont="1" applyAlignment="1">
      <alignment horizontal="justify" wrapText="1"/>
    </xf>
    <xf numFmtId="0" fontId="22" fillId="33" borderId="0" xfId="0" applyFont="1" applyFill="1" applyAlignment="1">
      <alignment vertical="top"/>
    </xf>
    <xf numFmtId="38" fontId="18" fillId="0" borderId="0" xfId="0" applyNumberFormat="1" applyFont="1"/>
    <xf numFmtId="164" fontId="22" fillId="0" borderId="11" xfId="0" applyNumberFormat="1" applyFont="1" applyBorder="1"/>
    <xf numFmtId="44" fontId="22" fillId="0" borderId="0" xfId="0" applyNumberFormat="1" applyFont="1"/>
    <xf numFmtId="38" fontId="22" fillId="0" borderId="0" xfId="0" applyNumberFormat="1" applyFont="1" applyAlignment="1">
      <alignment wrapText="1"/>
    </xf>
    <xf numFmtId="40" fontId="21" fillId="0" borderId="0" xfId="0" applyNumberFormat="1" applyFont="1" applyAlignment="1">
      <alignment horizontal="center" vertical="center" wrapText="1"/>
    </xf>
    <xf numFmtId="40" fontId="22" fillId="0" borderId="0" xfId="0" applyNumberFormat="1" applyFont="1"/>
    <xf numFmtId="0" fontId="18" fillId="0" borderId="0" xfId="42"/>
    <xf numFmtId="0" fontId="31" fillId="0" borderId="0" xfId="48" applyFont="1"/>
    <xf numFmtId="0" fontId="18" fillId="0" borderId="0" xfId="70" applyFont="1"/>
    <xf numFmtId="169" fontId="18" fillId="0" borderId="0" xfId="70" applyNumberFormat="1" applyFont="1"/>
    <xf numFmtId="43" fontId="18" fillId="0" borderId="0" xfId="71" applyFont="1"/>
    <xf numFmtId="0" fontId="18" fillId="0" borderId="0" xfId="69"/>
    <xf numFmtId="0" fontId="20" fillId="0" borderId="0" xfId="70" applyFont="1"/>
    <xf numFmtId="0" fontId="18" fillId="0" borderId="0" xfId="70" applyFont="1" applyAlignment="1">
      <alignment horizontal="left"/>
    </xf>
    <xf numFmtId="0" fontId="18" fillId="0" borderId="0" xfId="70" applyFont="1" applyAlignment="1">
      <alignment horizontal="center"/>
    </xf>
    <xf numFmtId="169" fontId="18" fillId="0" borderId="0" xfId="71" applyNumberFormat="1" applyFont="1" applyAlignment="1">
      <alignment horizontal="right"/>
    </xf>
    <xf numFmtId="43" fontId="18" fillId="0" borderId="0" xfId="71" applyFont="1" applyAlignment="1">
      <alignment horizontal="right"/>
    </xf>
    <xf numFmtId="3" fontId="20" fillId="0" borderId="0" xfId="55" applyFont="1" applyAlignment="1">
      <alignment horizontal="right"/>
    </xf>
    <xf numFmtId="0" fontId="20" fillId="0" borderId="0" xfId="70" applyFont="1" applyAlignment="1">
      <alignment horizontal="left"/>
    </xf>
    <xf numFmtId="3" fontId="18" fillId="0" borderId="0" xfId="55" applyFont="1"/>
    <xf numFmtId="0" fontId="20" fillId="0" borderId="15" xfId="42" applyFont="1" applyBorder="1" applyAlignment="1">
      <alignment horizontal="left"/>
    </xf>
    <xf numFmtId="0" fontId="20" fillId="0" borderId="15" xfId="70" applyFont="1" applyBorder="1" applyAlignment="1">
      <alignment horizontal="left"/>
    </xf>
    <xf numFmtId="0" fontId="20" fillId="0" borderId="16" xfId="70" applyFont="1" applyBorder="1" applyAlignment="1">
      <alignment horizontal="left"/>
    </xf>
    <xf numFmtId="0" fontId="20" fillId="0" borderId="15" xfId="70" applyFont="1" applyBorder="1" applyAlignment="1">
      <alignment horizontal="center"/>
    </xf>
    <xf numFmtId="169" fontId="20" fillId="0" borderId="15" xfId="71" applyNumberFormat="1" applyFont="1" applyBorder="1" applyAlignment="1">
      <alignment horizontal="right"/>
    </xf>
    <xf numFmtId="43" fontId="20" fillId="0" borderId="15" xfId="71" applyFont="1" applyBorder="1" applyAlignment="1">
      <alignment horizontal="right"/>
    </xf>
    <xf numFmtId="3" fontId="20" fillId="0" borderId="15" xfId="55" applyFont="1" applyBorder="1" applyAlignment="1">
      <alignment horizontal="centerContinuous"/>
    </xf>
    <xf numFmtId="0" fontId="20" fillId="0" borderId="17" xfId="42" applyFont="1" applyBorder="1" applyAlignment="1">
      <alignment horizontal="left"/>
    </xf>
    <xf numFmtId="0" fontId="20" fillId="0" borderId="17" xfId="70" applyFont="1" applyBorder="1" applyAlignment="1">
      <alignment horizontal="left"/>
    </xf>
    <xf numFmtId="0" fontId="20" fillId="0" borderId="17" xfId="70" applyFont="1" applyBorder="1" applyAlignment="1">
      <alignment horizontal="center"/>
    </xf>
    <xf numFmtId="169" fontId="20" fillId="0" borderId="17" xfId="71" applyNumberFormat="1" applyFont="1" applyBorder="1" applyAlignment="1">
      <alignment horizontal="center"/>
    </xf>
    <xf numFmtId="43" fontId="20" fillId="0" borderId="17" xfId="71" applyFont="1" applyBorder="1" applyAlignment="1">
      <alignment horizontal="center"/>
    </xf>
    <xf numFmtId="3" fontId="20" fillId="0" borderId="17" xfId="55" applyFont="1" applyBorder="1" applyAlignment="1">
      <alignment horizontal="centerContinuous"/>
    </xf>
    <xf numFmtId="0" fontId="20" fillId="0" borderId="18" xfId="42" applyFont="1" applyBorder="1" applyAlignment="1">
      <alignment horizontal="left"/>
    </xf>
    <xf numFmtId="0" fontId="20" fillId="0" borderId="18" xfId="70" applyFont="1" applyBorder="1" applyAlignment="1">
      <alignment horizontal="left"/>
    </xf>
    <xf numFmtId="0" fontId="20" fillId="0" borderId="19" xfId="70" applyFont="1" applyBorder="1" applyAlignment="1">
      <alignment horizontal="left"/>
    </xf>
    <xf numFmtId="0" fontId="20" fillId="0" borderId="18" xfId="70" applyFont="1" applyBorder="1" applyAlignment="1">
      <alignment horizontal="center"/>
    </xf>
    <xf numFmtId="169" fontId="20" fillId="0" borderId="18" xfId="71" applyNumberFormat="1" applyFont="1" applyBorder="1" applyAlignment="1">
      <alignment horizontal="center"/>
    </xf>
    <xf numFmtId="43" fontId="20" fillId="0" borderId="18" xfId="71" applyFont="1" applyBorder="1" applyAlignment="1">
      <alignment horizontal="right"/>
    </xf>
    <xf numFmtId="3" fontId="20" fillId="0" borderId="18" xfId="55" applyFont="1" applyBorder="1"/>
    <xf numFmtId="0" fontId="18" fillId="0" borderId="17" xfId="70" applyFont="1" applyBorder="1" applyAlignment="1">
      <alignment horizontal="left"/>
    </xf>
    <xf numFmtId="0" fontId="18" fillId="0" borderId="17" xfId="70" applyFont="1" applyBorder="1" applyAlignment="1">
      <alignment horizontal="center"/>
    </xf>
    <xf numFmtId="169" fontId="18" fillId="0" borderId="17" xfId="71" applyNumberFormat="1" applyFont="1" applyBorder="1" applyAlignment="1">
      <alignment horizontal="right"/>
    </xf>
    <xf numFmtId="43" fontId="18" fillId="0" borderId="17" xfId="71" applyFont="1" applyBorder="1" applyAlignment="1">
      <alignment horizontal="right"/>
    </xf>
    <xf numFmtId="4" fontId="18" fillId="0" borderId="15" xfId="55" applyNumberFormat="1" applyFont="1" applyBorder="1"/>
    <xf numFmtId="2" fontId="20" fillId="0" borderId="17" xfId="70" applyNumberFormat="1" applyFont="1" applyBorder="1" applyAlignment="1">
      <alignment horizontal="center"/>
    </xf>
    <xf numFmtId="0" fontId="31" fillId="0" borderId="0" xfId="48" applyFont="1" applyAlignment="1">
      <alignment horizontal="left"/>
    </xf>
    <xf numFmtId="169" fontId="18" fillId="0" borderId="17" xfId="71" applyNumberFormat="1" applyFont="1" applyBorder="1" applyAlignment="1">
      <alignment horizontal="center"/>
    </xf>
    <xf numFmtId="4" fontId="18" fillId="0" borderId="17" xfId="55" applyNumberFormat="1" applyFont="1" applyBorder="1"/>
    <xf numFmtId="0" fontId="18" fillId="0" borderId="20" xfId="70" applyFont="1" applyBorder="1" applyAlignment="1">
      <alignment horizontal="left"/>
    </xf>
    <xf numFmtId="0" fontId="18" fillId="0" borderId="0" xfId="70" quotePrefix="1" applyFont="1" applyAlignment="1">
      <alignment horizontal="left"/>
    </xf>
    <xf numFmtId="0" fontId="18" fillId="0" borderId="17" xfId="55" applyNumberFormat="1" applyFont="1" applyBorder="1" applyAlignment="1">
      <alignment horizontal="right" vertical="center"/>
    </xf>
    <xf numFmtId="2" fontId="20" fillId="0" borderId="10" xfId="70" applyNumberFormat="1" applyFont="1" applyBorder="1" applyAlignment="1">
      <alignment horizontal="center" vertical="top"/>
    </xf>
    <xf numFmtId="169" fontId="18" fillId="0" borderId="17" xfId="55" quotePrefix="1" applyNumberFormat="1" applyFont="1" applyBorder="1" applyAlignment="1">
      <alignment horizontal="center"/>
    </xf>
    <xf numFmtId="170" fontId="33" fillId="0" borderId="17" xfId="71" applyNumberFormat="1" applyFont="1" applyBorder="1" applyAlignment="1">
      <alignment horizontal="center"/>
    </xf>
    <xf numFmtId="170" fontId="18" fillId="0" borderId="17" xfId="71" applyNumberFormat="1" applyFont="1" applyBorder="1" applyAlignment="1">
      <alignment horizontal="center"/>
    </xf>
    <xf numFmtId="0" fontId="18" fillId="0" borderId="17" xfId="70" applyFont="1" applyBorder="1"/>
    <xf numFmtId="169" fontId="18" fillId="0" borderId="17" xfId="55" applyNumberFormat="1" applyFont="1" applyBorder="1" applyAlignment="1">
      <alignment horizontal="center"/>
    </xf>
    <xf numFmtId="4" fontId="18" fillId="0" borderId="17" xfId="55" applyNumberFormat="1" applyFont="1" applyBorder="1" applyAlignment="1" applyProtection="1">
      <alignment horizontal="right"/>
      <protection locked="0"/>
    </xf>
    <xf numFmtId="0" fontId="34" fillId="0" borderId="17" xfId="70" applyFont="1" applyBorder="1"/>
    <xf numFmtId="0" fontId="35" fillId="0" borderId="17" xfId="70" applyFont="1" applyBorder="1" applyAlignment="1">
      <alignment horizontal="center"/>
    </xf>
    <xf numFmtId="169" fontId="34" fillId="0" borderId="17" xfId="55" applyNumberFormat="1" applyFont="1" applyBorder="1" applyAlignment="1">
      <alignment horizontal="center"/>
    </xf>
    <xf numFmtId="170" fontId="34" fillId="0" borderId="17" xfId="71" applyNumberFormat="1" applyFont="1" applyBorder="1" applyAlignment="1">
      <alignment horizontal="center"/>
    </xf>
    <xf numFmtId="4" fontId="34" fillId="0" borderId="17" xfId="55" applyNumberFormat="1" applyFont="1" applyBorder="1"/>
    <xf numFmtId="0" fontId="34" fillId="0" borderId="0" xfId="69" applyFont="1"/>
    <xf numFmtId="4" fontId="34" fillId="0" borderId="17" xfId="55" applyNumberFormat="1" applyFont="1" applyBorder="1" applyAlignment="1" applyProtection="1">
      <alignment horizontal="right"/>
      <protection locked="0"/>
    </xf>
    <xf numFmtId="0" fontId="34" fillId="0" borderId="17" xfId="70" applyFont="1" applyBorder="1" applyAlignment="1">
      <alignment horizontal="left"/>
    </xf>
    <xf numFmtId="170" fontId="18" fillId="0" borderId="17" xfId="55" applyNumberFormat="1" applyFont="1" applyFill="1" applyBorder="1" applyAlignment="1">
      <alignment horizontal="center"/>
    </xf>
    <xf numFmtId="169" fontId="18" fillId="0" borderId="17" xfId="70" quotePrefix="1" applyNumberFormat="1" applyFont="1" applyBorder="1" applyAlignment="1">
      <alignment horizontal="center"/>
    </xf>
    <xf numFmtId="169" fontId="18" fillId="0" borderId="17" xfId="70" quotePrefix="1" applyNumberFormat="1" applyFont="1" applyBorder="1" applyAlignment="1">
      <alignment horizontal="right"/>
    </xf>
    <xf numFmtId="0" fontId="18" fillId="0" borderId="17" xfId="70" applyFont="1" applyBorder="1" applyAlignment="1">
      <alignment horizontal="right"/>
    </xf>
    <xf numFmtId="2" fontId="35" fillId="0" borderId="17" xfId="70" quotePrefix="1" applyNumberFormat="1" applyFont="1" applyBorder="1" applyAlignment="1">
      <alignment horizontal="center"/>
    </xf>
    <xf numFmtId="4" fontId="34" fillId="0" borderId="0" xfId="69" applyNumberFormat="1" applyFont="1"/>
    <xf numFmtId="0" fontId="18" fillId="0" borderId="20" xfId="70" quotePrefix="1" applyFont="1" applyBorder="1" applyAlignment="1">
      <alignment horizontal="left"/>
    </xf>
    <xf numFmtId="2" fontId="35" fillId="0" borderId="17" xfId="70" applyNumberFormat="1" applyFont="1" applyBorder="1" applyAlignment="1">
      <alignment horizontal="center"/>
    </xf>
    <xf numFmtId="0" fontId="20" fillId="0" borderId="20" xfId="70" applyFont="1" applyBorder="1" applyAlignment="1">
      <alignment horizontal="left"/>
    </xf>
    <xf numFmtId="2" fontId="20" fillId="0" borderId="17" xfId="70" quotePrefix="1" applyNumberFormat="1" applyFont="1" applyBorder="1" applyAlignment="1">
      <alignment horizontal="center"/>
    </xf>
    <xf numFmtId="0" fontId="31" fillId="0" borderId="20" xfId="48" applyFont="1" applyBorder="1" applyAlignment="1">
      <alignment horizontal="left"/>
    </xf>
    <xf numFmtId="0" fontId="18" fillId="0" borderId="17" xfId="55" applyNumberFormat="1" applyFont="1" applyFill="1" applyBorder="1" applyAlignment="1">
      <alignment horizontal="right" vertical="center"/>
    </xf>
    <xf numFmtId="0" fontId="20" fillId="0" borderId="21" xfId="72" applyFont="1" applyBorder="1" applyAlignment="1">
      <alignment horizontal="left" vertical="top"/>
    </xf>
    <xf numFmtId="0" fontId="35" fillId="0" borderId="20" xfId="72" applyFont="1" applyBorder="1" applyAlignment="1">
      <alignment horizontal="left" vertical="top"/>
    </xf>
    <xf numFmtId="2" fontId="34" fillId="0" borderId="17" xfId="70" applyNumberFormat="1" applyFont="1" applyBorder="1" applyAlignment="1">
      <alignment horizontal="center"/>
    </xf>
    <xf numFmtId="0" fontId="20" fillId="0" borderId="20" xfId="72" applyFont="1" applyBorder="1" applyAlignment="1">
      <alignment horizontal="left" vertical="top"/>
    </xf>
    <xf numFmtId="2" fontId="18" fillId="0" borderId="17" xfId="70" applyNumberFormat="1" applyFont="1" applyBorder="1" applyAlignment="1">
      <alignment horizontal="center"/>
    </xf>
    <xf numFmtId="0" fontId="18" fillId="0" borderId="17" xfId="70" applyFont="1" applyBorder="1" applyAlignment="1">
      <alignment horizontal="center" vertical="top"/>
    </xf>
    <xf numFmtId="3" fontId="18" fillId="0" borderId="10" xfId="70" applyNumberFormat="1" applyFont="1" applyBorder="1" applyAlignment="1">
      <alignment horizontal="center" vertical="top"/>
    </xf>
    <xf numFmtId="171" fontId="18" fillId="0" borderId="10" xfId="70" applyNumberFormat="1" applyFont="1" applyBorder="1" applyAlignment="1">
      <alignment horizontal="right" vertical="top"/>
    </xf>
    <xf numFmtId="2" fontId="20" fillId="0" borderId="17" xfId="70" applyNumberFormat="1" applyFont="1" applyBorder="1" applyAlignment="1" applyProtection="1">
      <alignment horizontal="left" vertical="top"/>
      <protection locked="0"/>
    </xf>
    <xf numFmtId="2" fontId="18" fillId="0" borderId="17" xfId="70" applyNumberFormat="1" applyFont="1" applyBorder="1" applyAlignment="1" applyProtection="1">
      <alignment horizontal="left" vertical="top"/>
      <protection locked="0"/>
    </xf>
    <xf numFmtId="0" fontId="20" fillId="0" borderId="22" xfId="72" applyFont="1" applyBorder="1" applyAlignment="1">
      <alignment horizontal="left" vertical="top"/>
    </xf>
    <xf numFmtId="2" fontId="20" fillId="0" borderId="22" xfId="70" applyNumberFormat="1" applyFont="1" applyBorder="1" applyAlignment="1" applyProtection="1">
      <alignment horizontal="left" vertical="top"/>
      <protection locked="0"/>
    </xf>
    <xf numFmtId="0" fontId="18" fillId="0" borderId="22" xfId="70" quotePrefix="1" applyFont="1" applyBorder="1" applyAlignment="1">
      <alignment horizontal="left"/>
    </xf>
    <xf numFmtId="0" fontId="18" fillId="0" borderId="19" xfId="70" applyFont="1" applyBorder="1" applyAlignment="1">
      <alignment horizontal="left"/>
    </xf>
    <xf numFmtId="0" fontId="18" fillId="0" borderId="18" xfId="70" applyFont="1" applyBorder="1" applyAlignment="1">
      <alignment horizontal="center"/>
    </xf>
    <xf numFmtId="169" fontId="18" fillId="0" borderId="18" xfId="55" applyNumberFormat="1" applyFont="1" applyBorder="1" applyAlignment="1">
      <alignment horizontal="center"/>
    </xf>
    <xf numFmtId="170" fontId="18" fillId="0" borderId="18" xfId="71" applyNumberFormat="1" applyFont="1" applyBorder="1" applyAlignment="1">
      <alignment horizontal="center"/>
    </xf>
    <xf numFmtId="4" fontId="18" fillId="0" borderId="18" xfId="55" applyNumberFormat="1" applyFont="1" applyBorder="1"/>
    <xf numFmtId="2" fontId="20" fillId="0" borderId="20" xfId="70" applyNumberFormat="1" applyFont="1" applyBorder="1" applyAlignment="1" applyProtection="1">
      <alignment horizontal="left" vertical="top"/>
      <protection locked="0"/>
    </xf>
    <xf numFmtId="169" fontId="18" fillId="0" borderId="0" xfId="55" applyNumberFormat="1" applyFont="1" applyBorder="1" applyAlignment="1">
      <alignment horizontal="center"/>
    </xf>
    <xf numFmtId="170" fontId="18" fillId="0" borderId="0" xfId="71" applyNumberFormat="1" applyFont="1" applyBorder="1" applyAlignment="1">
      <alignment horizontal="center"/>
    </xf>
    <xf numFmtId="170" fontId="18" fillId="0" borderId="17" xfId="55" applyNumberFormat="1" applyFont="1" applyFill="1" applyBorder="1" applyAlignment="1">
      <alignment horizontal="right"/>
    </xf>
    <xf numFmtId="0" fontId="20" fillId="0" borderId="20" xfId="73" applyFont="1" applyBorder="1" applyAlignment="1">
      <alignment horizontal="left"/>
    </xf>
    <xf numFmtId="0" fontId="18" fillId="0" borderId="0" xfId="73" applyAlignment="1">
      <alignment horizontal="left"/>
    </xf>
    <xf numFmtId="0" fontId="20" fillId="0" borderId="22" xfId="73" applyFont="1" applyBorder="1" applyAlignment="1">
      <alignment horizontal="left"/>
    </xf>
    <xf numFmtId="0" fontId="18" fillId="0" borderId="19" xfId="73" applyBorder="1" applyAlignment="1">
      <alignment horizontal="left"/>
    </xf>
    <xf numFmtId="43" fontId="18" fillId="0" borderId="19" xfId="74" applyFont="1" applyBorder="1" applyAlignment="1">
      <alignment horizontal="right"/>
    </xf>
    <xf numFmtId="169" fontId="36" fillId="0" borderId="19" xfId="71" applyNumberFormat="1" applyFont="1" applyFill="1" applyBorder="1" applyAlignment="1">
      <alignment horizontal="right"/>
    </xf>
    <xf numFmtId="43" fontId="20" fillId="0" borderId="19" xfId="71" applyFont="1" applyBorder="1" applyAlignment="1">
      <alignment horizontal="right"/>
    </xf>
    <xf numFmtId="4" fontId="20" fillId="0" borderId="18" xfId="55" applyNumberFormat="1" applyFont="1" applyBorder="1"/>
    <xf numFmtId="0" fontId="20" fillId="0" borderId="15" xfId="75" applyFont="1" applyBorder="1" applyAlignment="1">
      <alignment vertical="top"/>
    </xf>
    <xf numFmtId="0" fontId="18" fillId="0" borderId="23" xfId="75" applyBorder="1" applyAlignment="1">
      <alignment vertical="top"/>
    </xf>
    <xf numFmtId="0" fontId="31" fillId="0" borderId="16" xfId="75" applyFont="1" applyBorder="1"/>
    <xf numFmtId="0" fontId="18" fillId="0" borderId="16" xfId="75" applyBorder="1" applyAlignment="1">
      <alignment horizontal="center" vertical="top"/>
    </xf>
    <xf numFmtId="0" fontId="18" fillId="0" borderId="16" xfId="75" applyBorder="1" applyAlignment="1">
      <alignment vertical="top"/>
    </xf>
    <xf numFmtId="43" fontId="18" fillId="0" borderId="24" xfId="71" applyFont="1" applyBorder="1" applyAlignment="1">
      <alignment horizontal="right"/>
    </xf>
    <xf numFmtId="0" fontId="20" fillId="0" borderId="17" xfId="73" applyFont="1" applyBorder="1"/>
    <xf numFmtId="43" fontId="18" fillId="0" borderId="0" xfId="74" applyFont="1" applyBorder="1" applyAlignment="1">
      <alignment horizontal="right"/>
    </xf>
    <xf numFmtId="4" fontId="20" fillId="0" borderId="0" xfId="55" applyNumberFormat="1" applyFont="1" applyBorder="1" applyAlignment="1" applyProtection="1">
      <alignment horizontal="right"/>
      <protection locked="0"/>
    </xf>
    <xf numFmtId="43" fontId="20" fillId="0" borderId="10" xfId="71" applyFont="1" applyBorder="1" applyAlignment="1">
      <alignment horizontal="right"/>
    </xf>
    <xf numFmtId="4" fontId="20" fillId="0" borderId="17" xfId="55" applyNumberFormat="1" applyFont="1" applyBorder="1"/>
    <xf numFmtId="0" fontId="20" fillId="0" borderId="18" xfId="75" applyFont="1" applyBorder="1" applyAlignment="1">
      <alignment vertical="top"/>
    </xf>
    <xf numFmtId="0" fontId="18" fillId="0" borderId="22" xfId="75" applyBorder="1" applyAlignment="1">
      <alignment vertical="top"/>
    </xf>
    <xf numFmtId="0" fontId="31" fillId="0" borderId="19" xfId="75" applyFont="1" applyBorder="1"/>
    <xf numFmtId="0" fontId="18" fillId="0" borderId="19" xfId="75" applyBorder="1" applyAlignment="1">
      <alignment horizontal="center" vertical="top"/>
    </xf>
    <xf numFmtId="0" fontId="18" fillId="0" borderId="19" xfId="75" applyBorder="1" applyAlignment="1">
      <alignment vertical="top"/>
    </xf>
    <xf numFmtId="43" fontId="18" fillId="0" borderId="25" xfId="71" applyFont="1" applyBorder="1" applyAlignment="1">
      <alignment horizontal="right"/>
    </xf>
    <xf numFmtId="0" fontId="18" fillId="0" borderId="15" xfId="70" applyFont="1" applyBorder="1" applyAlignment="1">
      <alignment horizontal="center"/>
    </xf>
    <xf numFmtId="0" fontId="18" fillId="0" borderId="15" xfId="55" applyNumberFormat="1" applyFont="1" applyFill="1" applyBorder="1" applyAlignment="1">
      <alignment horizontal="right" vertical="center"/>
    </xf>
    <xf numFmtId="4" fontId="18" fillId="0" borderId="15" xfId="55" applyNumberFormat="1" applyFont="1" applyBorder="1" applyAlignment="1" applyProtection="1">
      <alignment horizontal="right"/>
      <protection locked="0"/>
    </xf>
    <xf numFmtId="0" fontId="35" fillId="0" borderId="20" xfId="70" applyFont="1" applyBorder="1" applyAlignment="1">
      <alignment horizontal="left"/>
    </xf>
    <xf numFmtId="0" fontId="37" fillId="0" borderId="20" xfId="48" applyFont="1" applyBorder="1" applyAlignment="1">
      <alignment horizontal="left"/>
    </xf>
    <xf numFmtId="0" fontId="34" fillId="0" borderId="0" xfId="70" applyFont="1" applyAlignment="1">
      <alignment horizontal="left"/>
    </xf>
    <xf numFmtId="0" fontId="34" fillId="0" borderId="17" xfId="70" applyFont="1" applyBorder="1" applyAlignment="1">
      <alignment horizontal="center"/>
    </xf>
    <xf numFmtId="0" fontId="34" fillId="0" borderId="17" xfId="55" applyNumberFormat="1" applyFont="1" applyFill="1" applyBorder="1" applyAlignment="1">
      <alignment horizontal="right" vertical="center"/>
    </xf>
    <xf numFmtId="171" fontId="34" fillId="0" borderId="10" xfId="70" applyNumberFormat="1" applyFont="1" applyBorder="1" applyAlignment="1">
      <alignment horizontal="right" vertical="top"/>
    </xf>
    <xf numFmtId="0" fontId="18" fillId="0" borderId="17" xfId="64" applyFont="1" applyBorder="1" applyAlignment="1">
      <alignment horizontal="center"/>
    </xf>
    <xf numFmtId="1" fontId="18" fillId="0" borderId="17" xfId="55" applyNumberFormat="1" applyFont="1" applyBorder="1" applyAlignment="1">
      <alignment horizontal="right"/>
    </xf>
    <xf numFmtId="172" fontId="34" fillId="0" borderId="17" xfId="57" applyNumberFormat="1" applyFont="1" applyBorder="1" applyAlignment="1">
      <alignment horizontal="center"/>
    </xf>
    <xf numFmtId="172" fontId="18" fillId="0" borderId="17" xfId="57" applyNumberFormat="1" applyFont="1" applyBorder="1" applyAlignment="1" applyProtection="1">
      <alignment horizontal="right"/>
      <protection locked="0"/>
    </xf>
    <xf numFmtId="1" fontId="18" fillId="0" borderId="17" xfId="55" applyNumberFormat="1" applyFont="1" applyBorder="1" applyAlignment="1">
      <alignment horizontal="center"/>
    </xf>
    <xf numFmtId="170" fontId="18" fillId="0" borderId="0" xfId="55" applyNumberFormat="1" applyFont="1" applyFill="1" applyBorder="1"/>
    <xf numFmtId="0" fontId="18" fillId="0" borderId="0" xfId="69" quotePrefix="1" applyAlignment="1">
      <alignment horizontal="left"/>
    </xf>
    <xf numFmtId="0" fontId="38" fillId="0" borderId="0" xfId="69" applyFont="1"/>
    <xf numFmtId="0" fontId="18" fillId="0" borderId="0" xfId="69" applyAlignment="1">
      <alignment horizontal="center" vertical="center" wrapText="1"/>
    </xf>
    <xf numFmtId="43" fontId="18" fillId="0" borderId="0" xfId="52" applyFont="1" applyFill="1" applyBorder="1" applyAlignment="1">
      <alignment horizontal="right"/>
    </xf>
    <xf numFmtId="170" fontId="18" fillId="0" borderId="20" xfId="55" applyNumberFormat="1" applyFont="1" applyFill="1" applyBorder="1"/>
    <xf numFmtId="0" fontId="38" fillId="0" borderId="0" xfId="69" applyFont="1" applyAlignment="1">
      <alignment horizontal="center"/>
    </xf>
    <xf numFmtId="0" fontId="20" fillId="0" borderId="10" xfId="70" applyFont="1" applyBorder="1" applyAlignment="1">
      <alignment horizontal="center"/>
    </xf>
    <xf numFmtId="172" fontId="18" fillId="0" borderId="17" xfId="57" applyNumberFormat="1" applyFont="1" applyBorder="1" applyAlignment="1">
      <alignment horizontal="center"/>
    </xf>
    <xf numFmtId="2" fontId="20" fillId="0" borderId="10" xfId="70" applyNumberFormat="1" applyFont="1" applyBorder="1" applyAlignment="1">
      <alignment horizontal="left" vertical="top"/>
    </xf>
    <xf numFmtId="169" fontId="18" fillId="0" borderId="17" xfId="55" applyNumberFormat="1" applyFont="1" applyBorder="1" applyAlignment="1">
      <alignment horizontal="right"/>
    </xf>
    <xf numFmtId="0" fontId="18" fillId="0" borderId="0" xfId="76" applyFont="1"/>
    <xf numFmtId="0" fontId="18" fillId="0" borderId="0" xfId="76" applyFont="1" applyAlignment="1">
      <alignment horizontal="left"/>
    </xf>
    <xf numFmtId="3" fontId="18" fillId="0" borderId="10" xfId="70" applyNumberFormat="1" applyFont="1" applyBorder="1" applyAlignment="1">
      <alignment horizontal="right" vertical="top"/>
    </xf>
    <xf numFmtId="0" fontId="18" fillId="0" borderId="0" xfId="64" applyFont="1" applyAlignment="1">
      <alignment horizontal="left"/>
    </xf>
    <xf numFmtId="0" fontId="18" fillId="0" borderId="17" xfId="70" quotePrefix="1" applyFont="1" applyBorder="1" applyAlignment="1">
      <alignment horizontal="center"/>
    </xf>
    <xf numFmtId="169" fontId="18" fillId="0" borderId="17" xfId="71" quotePrefix="1" applyNumberFormat="1" applyFont="1" applyBorder="1" applyAlignment="1">
      <alignment horizontal="right"/>
    </xf>
    <xf numFmtId="167" fontId="18" fillId="0" borderId="17" xfId="68" applyFont="1" applyBorder="1" applyAlignment="1">
      <alignment horizontal="center"/>
    </xf>
    <xf numFmtId="0" fontId="18" fillId="0" borderId="17" xfId="55" applyNumberFormat="1" applyFont="1" applyFill="1" applyBorder="1" applyAlignment="1">
      <alignment horizontal="center" vertical="center"/>
    </xf>
    <xf numFmtId="170" fontId="18" fillId="0" borderId="17" xfId="55" applyNumberFormat="1" applyFont="1" applyFill="1" applyBorder="1"/>
    <xf numFmtId="0" fontId="18" fillId="0" borderId="16" xfId="70" applyFont="1" applyBorder="1" applyAlignment="1">
      <alignment horizontal="left"/>
    </xf>
    <xf numFmtId="0" fontId="18" fillId="0" borderId="16" xfId="70" applyFont="1" applyBorder="1" applyAlignment="1">
      <alignment horizontal="center"/>
    </xf>
    <xf numFmtId="169" fontId="18" fillId="0" borderId="16" xfId="70" applyNumberFormat="1" applyFont="1" applyBorder="1" applyAlignment="1">
      <alignment horizontal="right"/>
    </xf>
    <xf numFmtId="43" fontId="18" fillId="0" borderId="24" xfId="70" applyNumberFormat="1" applyFont="1" applyBorder="1" applyAlignment="1">
      <alignment horizontal="right"/>
    </xf>
    <xf numFmtId="4" fontId="18" fillId="0" borderId="24" xfId="70" applyNumberFormat="1" applyFont="1" applyBorder="1" applyAlignment="1" applyProtection="1">
      <alignment horizontal="right"/>
      <protection locked="0"/>
    </xf>
    <xf numFmtId="0" fontId="36" fillId="0" borderId="0" xfId="70" applyFont="1" applyAlignment="1">
      <alignment horizontal="center"/>
    </xf>
    <xf numFmtId="169" fontId="36" fillId="0" borderId="0" xfId="71" applyNumberFormat="1" applyFont="1" applyFill="1" applyBorder="1" applyAlignment="1">
      <alignment horizontal="right"/>
    </xf>
    <xf numFmtId="43" fontId="20" fillId="0" borderId="0" xfId="71" applyFont="1" applyBorder="1" applyAlignment="1">
      <alignment horizontal="right"/>
    </xf>
    <xf numFmtId="170" fontId="20" fillId="0" borderId="17" xfId="55" applyNumberFormat="1" applyFont="1" applyFill="1" applyBorder="1" applyAlignment="1" applyProtection="1">
      <alignment horizontal="right"/>
      <protection locked="0"/>
    </xf>
    <xf numFmtId="0" fontId="18" fillId="0" borderId="19" xfId="70" applyFont="1" applyBorder="1" applyAlignment="1">
      <alignment horizontal="center"/>
    </xf>
    <xf numFmtId="169" fontId="18" fillId="0" borderId="19" xfId="70" applyNumberFormat="1" applyFont="1" applyBorder="1" applyAlignment="1">
      <alignment horizontal="right"/>
    </xf>
    <xf numFmtId="43" fontId="18" fillId="0" borderId="25" xfId="70" applyNumberFormat="1" applyFont="1" applyBorder="1" applyAlignment="1">
      <alignment horizontal="right"/>
    </xf>
    <xf numFmtId="4" fontId="18" fillId="0" borderId="25" xfId="70" applyNumberFormat="1" applyFont="1" applyBorder="1"/>
    <xf numFmtId="0" fontId="18" fillId="0" borderId="20" xfId="70" quotePrefix="1" applyFont="1" applyBorder="1" applyAlignment="1">
      <alignment horizontal="center"/>
    </xf>
    <xf numFmtId="43" fontId="18" fillId="0" borderId="10" xfId="71" applyFont="1" applyBorder="1" applyAlignment="1">
      <alignment horizontal="right"/>
    </xf>
    <xf numFmtId="4" fontId="18" fillId="0" borderId="10" xfId="55" applyNumberFormat="1" applyFont="1" applyBorder="1"/>
    <xf numFmtId="0" fontId="20" fillId="0" borderId="20" xfId="70" applyFont="1" applyBorder="1" applyAlignment="1">
      <alignment horizontal="left" vertical="top" wrapText="1"/>
    </xf>
    <xf numFmtId="0" fontId="20" fillId="0" borderId="0" xfId="70" applyFont="1" applyAlignment="1">
      <alignment horizontal="left" vertical="top" wrapText="1"/>
    </xf>
    <xf numFmtId="0" fontId="20" fillId="0" borderId="26" xfId="70" applyFont="1" applyBorder="1" applyAlignment="1">
      <alignment horizontal="left" vertical="top" wrapText="1"/>
    </xf>
    <xf numFmtId="0" fontId="18" fillId="0" borderId="27" xfId="72" applyBorder="1" applyAlignment="1">
      <alignment horizontal="center"/>
    </xf>
    <xf numFmtId="0" fontId="18" fillId="0" borderId="27" xfId="55" applyNumberFormat="1" applyFont="1" applyBorder="1" applyAlignment="1">
      <alignment horizontal="right"/>
    </xf>
    <xf numFmtId="4" fontId="18" fillId="0" borderId="10" xfId="70" applyNumberFormat="1" applyFont="1" applyBorder="1" applyAlignment="1" applyProtection="1">
      <alignment horizontal="right"/>
      <protection locked="0"/>
    </xf>
    <xf numFmtId="0" fontId="18" fillId="0" borderId="0" xfId="72" applyAlignment="1">
      <alignment horizontal="center"/>
    </xf>
    <xf numFmtId="0" fontId="18" fillId="0" borderId="17" xfId="55" applyNumberFormat="1" applyFont="1" applyBorder="1" applyAlignment="1">
      <alignment horizontal="right"/>
    </xf>
    <xf numFmtId="4" fontId="18" fillId="0" borderId="17" xfId="55" applyNumberFormat="1" applyFont="1" applyBorder="1" applyAlignment="1">
      <alignment horizontal="center"/>
    </xf>
    <xf numFmtId="170" fontId="18" fillId="0" borderId="17" xfId="71" applyNumberFormat="1" applyFont="1" applyFill="1" applyBorder="1" applyAlignment="1">
      <alignment horizontal="right"/>
    </xf>
    <xf numFmtId="0" fontId="18" fillId="0" borderId="28" xfId="72" applyBorder="1" applyAlignment="1">
      <alignment horizontal="center"/>
    </xf>
    <xf numFmtId="0" fontId="18" fillId="0" borderId="17" xfId="55" quotePrefix="1" applyNumberFormat="1" applyFont="1" applyBorder="1" applyAlignment="1">
      <alignment horizontal="right"/>
    </xf>
    <xf numFmtId="0" fontId="18" fillId="0" borderId="17" xfId="77" applyNumberFormat="1" applyFont="1" applyBorder="1" applyAlignment="1">
      <alignment horizontal="right"/>
    </xf>
    <xf numFmtId="0" fontId="20" fillId="0" borderId="0" xfId="70" quotePrefix="1" applyFont="1" applyAlignment="1">
      <alignment horizontal="left"/>
    </xf>
    <xf numFmtId="0" fontId="31" fillId="0" borderId="0" xfId="70" applyFont="1" applyAlignment="1">
      <alignment horizontal="left"/>
    </xf>
    <xf numFmtId="170" fontId="18" fillId="0" borderId="17" xfId="71" applyNumberFormat="1" applyFont="1" applyBorder="1" applyAlignment="1">
      <alignment horizontal="right"/>
    </xf>
    <xf numFmtId="0" fontId="20" fillId="0" borderId="0" xfId="42" applyFont="1" applyAlignment="1">
      <alignment horizontal="left"/>
    </xf>
    <xf numFmtId="0" fontId="20" fillId="0" borderId="0" xfId="42" applyFont="1" applyAlignment="1">
      <alignment horizontal="center"/>
    </xf>
    <xf numFmtId="0" fontId="18" fillId="0" borderId="0" xfId="69" applyAlignment="1">
      <alignment horizontal="left"/>
    </xf>
    <xf numFmtId="169" fontId="18" fillId="0" borderId="0" xfId="69" applyNumberFormat="1"/>
    <xf numFmtId="4" fontId="18" fillId="0" borderId="0" xfId="69" applyNumberFormat="1"/>
    <xf numFmtId="43" fontId="18" fillId="0" borderId="0" xfId="71"/>
    <xf numFmtId="2" fontId="18" fillId="0" borderId="17" xfId="70" quotePrefix="1" applyNumberFormat="1" applyFont="1" applyBorder="1" applyAlignment="1">
      <alignment horizontal="center"/>
    </xf>
    <xf numFmtId="0" fontId="39" fillId="0" borderId="17" xfId="70" applyFont="1" applyBorder="1"/>
    <xf numFmtId="3" fontId="18" fillId="0" borderId="17" xfId="70" applyNumberFormat="1" applyFont="1" applyBorder="1" applyAlignment="1">
      <alignment horizontal="center" vertical="top"/>
    </xf>
    <xf numFmtId="3" fontId="34" fillId="0" borderId="17" xfId="70" applyNumberFormat="1" applyFont="1" applyBorder="1" applyAlignment="1">
      <alignment horizontal="center" vertical="top"/>
    </xf>
    <xf numFmtId="0" fontId="39" fillId="0" borderId="17" xfId="70" applyFont="1" applyBorder="1" applyAlignment="1">
      <alignment horizontal="left"/>
    </xf>
    <xf numFmtId="43" fontId="18" fillId="0" borderId="17" xfId="71" applyBorder="1" applyAlignment="1">
      <alignment horizontal="right"/>
    </xf>
    <xf numFmtId="169" fontId="18" fillId="0" borderId="17" xfId="71" quotePrefix="1" applyNumberFormat="1" applyFont="1" applyBorder="1" applyAlignment="1">
      <alignment horizontal="center"/>
    </xf>
    <xf numFmtId="0" fontId="18" fillId="0" borderId="17" xfId="55" applyNumberFormat="1" applyFont="1" applyBorder="1" applyAlignment="1">
      <alignment horizontal="center" vertical="center"/>
    </xf>
    <xf numFmtId="0" fontId="18" fillId="0" borderId="17" xfId="70" applyFont="1" applyBorder="1" applyAlignment="1" applyProtection="1">
      <alignment horizontal="left" vertical="top"/>
      <protection locked="0"/>
    </xf>
    <xf numFmtId="2" fontId="18" fillId="0" borderId="20" xfId="70" quotePrefix="1" applyNumberFormat="1" applyFont="1" applyBorder="1" applyAlignment="1" applyProtection="1">
      <alignment horizontal="center" vertical="top"/>
      <protection locked="0"/>
    </xf>
    <xf numFmtId="2" fontId="18" fillId="0" borderId="20" xfId="70" applyNumberFormat="1" applyFont="1" applyBorder="1" applyAlignment="1" applyProtection="1">
      <alignment horizontal="left" vertical="top"/>
      <protection locked="0"/>
    </xf>
    <xf numFmtId="2" fontId="18" fillId="0" borderId="22" xfId="70" applyNumberFormat="1" applyFont="1" applyBorder="1" applyAlignment="1" applyProtection="1">
      <alignment horizontal="left" vertical="top"/>
      <protection locked="0"/>
    </xf>
    <xf numFmtId="0" fontId="18" fillId="0" borderId="22" xfId="70" applyFont="1" applyBorder="1" applyAlignment="1">
      <alignment horizontal="left"/>
    </xf>
    <xf numFmtId="0" fontId="18" fillId="0" borderId="18" xfId="55" applyNumberFormat="1" applyFont="1" applyFill="1" applyBorder="1" applyAlignment="1">
      <alignment horizontal="right" vertical="center"/>
    </xf>
    <xf numFmtId="170" fontId="18" fillId="0" borderId="18" xfId="71" applyNumberFormat="1" applyFont="1" applyFill="1" applyBorder="1" applyAlignment="1">
      <alignment horizontal="right"/>
    </xf>
    <xf numFmtId="0" fontId="39" fillId="0" borderId="19" xfId="70" applyFont="1" applyBorder="1" applyAlignment="1">
      <alignment horizontal="left"/>
    </xf>
    <xf numFmtId="0" fontId="18" fillId="0" borderId="0" xfId="75" applyAlignment="1">
      <alignment vertical="top" wrapText="1"/>
    </xf>
    <xf numFmtId="4" fontId="18" fillId="0" borderId="0" xfId="42" applyNumberFormat="1"/>
    <xf numFmtId="0" fontId="18" fillId="0" borderId="17" xfId="42" applyBorder="1"/>
    <xf numFmtId="0" fontId="18" fillId="0" borderId="0" xfId="48" applyFont="1" applyAlignment="1">
      <alignment horizontal="left"/>
    </xf>
    <xf numFmtId="0" fontId="18" fillId="0" borderId="20" xfId="70" applyFont="1" applyBorder="1" applyAlignment="1" applyProtection="1">
      <alignment horizontal="left" vertical="top"/>
      <protection locked="0"/>
    </xf>
    <xf numFmtId="2" fontId="20" fillId="0" borderId="17" xfId="70" quotePrefix="1" applyNumberFormat="1" applyFont="1" applyBorder="1" applyAlignment="1" applyProtection="1">
      <alignment horizontal="left" vertical="top"/>
      <protection locked="0"/>
    </xf>
    <xf numFmtId="2" fontId="18" fillId="0" borderId="17" xfId="70" quotePrefix="1" applyNumberFormat="1" applyFont="1" applyBorder="1" applyAlignment="1" applyProtection="1">
      <alignment horizontal="left" vertical="top"/>
      <protection locked="0"/>
    </xf>
    <xf numFmtId="0" fontId="18" fillId="0" borderId="20" xfId="70" applyFont="1" applyBorder="1" applyAlignment="1">
      <alignment horizontal="left" vertical="top" wrapText="1"/>
    </xf>
    <xf numFmtId="0" fontId="18" fillId="0" borderId="0" xfId="70" applyFont="1" applyAlignment="1">
      <alignment horizontal="left" vertical="top" wrapText="1"/>
    </xf>
    <xf numFmtId="0" fontId="18" fillId="0" borderId="10" xfId="70" applyFont="1" applyBorder="1" applyAlignment="1">
      <alignment horizontal="left" vertical="top" wrapText="1"/>
    </xf>
    <xf numFmtId="169" fontId="18" fillId="0" borderId="17" xfId="42" applyNumberFormat="1" applyBorder="1"/>
    <xf numFmtId="0" fontId="18" fillId="0" borderId="17" xfId="42" applyBorder="1" applyAlignment="1">
      <alignment horizontal="right"/>
    </xf>
    <xf numFmtId="0" fontId="40" fillId="0" borderId="0" xfId="70" applyFont="1" applyAlignment="1">
      <alignment horizontal="left"/>
    </xf>
    <xf numFmtId="0" fontId="40" fillId="0" borderId="17" xfId="70" applyFont="1" applyBorder="1" applyAlignment="1">
      <alignment horizontal="center"/>
    </xf>
    <xf numFmtId="0" fontId="40" fillId="0" borderId="17" xfId="55" applyNumberFormat="1" applyFont="1" applyBorder="1" applyAlignment="1">
      <alignment horizontal="right" vertical="center"/>
    </xf>
    <xf numFmtId="43" fontId="40" fillId="0" borderId="17" xfId="71" applyFont="1" applyBorder="1" applyAlignment="1">
      <alignment horizontal="right"/>
    </xf>
    <xf numFmtId="4" fontId="20" fillId="0" borderId="17" xfId="55" applyNumberFormat="1" applyFont="1" applyBorder="1" applyAlignment="1" applyProtection="1">
      <alignment horizontal="right"/>
      <protection locked="0"/>
    </xf>
    <xf numFmtId="0" fontId="18" fillId="0" borderId="0" xfId="42" applyAlignment="1">
      <alignment horizontal="left"/>
    </xf>
    <xf numFmtId="0" fontId="20" fillId="0" borderId="0" xfId="42" applyFont="1"/>
    <xf numFmtId="169" fontId="20" fillId="0" borderId="0" xfId="42" applyNumberFormat="1" applyFont="1"/>
    <xf numFmtId="169" fontId="18" fillId="0" borderId="0" xfId="42" applyNumberFormat="1"/>
    <xf numFmtId="43" fontId="18" fillId="0" borderId="0" xfId="52" applyFont="1"/>
    <xf numFmtId="0" fontId="18" fillId="0" borderId="0" xfId="42" applyAlignment="1">
      <alignment horizontal="center"/>
    </xf>
    <xf numFmtId="169" fontId="18" fillId="0" borderId="0" xfId="52" applyNumberFormat="1" applyFont="1" applyAlignment="1">
      <alignment horizontal="right"/>
    </xf>
    <xf numFmtId="43" fontId="18" fillId="0" borderId="0" xfId="52" applyFont="1" applyAlignment="1">
      <alignment horizontal="right"/>
    </xf>
    <xf numFmtId="43" fontId="20" fillId="0" borderId="0" xfId="52" applyFont="1" applyAlignment="1">
      <alignment horizontal="right"/>
    </xf>
    <xf numFmtId="0" fontId="20" fillId="0" borderId="16" xfId="42" applyFont="1" applyBorder="1" applyAlignment="1">
      <alignment horizontal="left"/>
    </xf>
    <xf numFmtId="0" fontId="20" fillId="0" borderId="15" xfId="42" applyFont="1" applyBorder="1" applyAlignment="1">
      <alignment horizontal="center"/>
    </xf>
    <xf numFmtId="169" fontId="20" fillId="0" borderId="15" xfId="52" applyNumberFormat="1" applyFont="1" applyBorder="1" applyAlignment="1">
      <alignment horizontal="right"/>
    </xf>
    <xf numFmtId="43" fontId="20" fillId="0" borderId="15" xfId="52" applyFont="1" applyBorder="1" applyAlignment="1">
      <alignment horizontal="right"/>
    </xf>
    <xf numFmtId="43" fontId="20" fillId="0" borderId="15" xfId="52" applyFont="1" applyBorder="1" applyAlignment="1">
      <alignment horizontal="centerContinuous"/>
    </xf>
    <xf numFmtId="0" fontId="20" fillId="0" borderId="17" xfId="42" applyFont="1" applyBorder="1" applyAlignment="1">
      <alignment horizontal="center"/>
    </xf>
    <xf numFmtId="169" fontId="20" fillId="0" borderId="17" xfId="52" applyNumberFormat="1" applyFont="1" applyBorder="1" applyAlignment="1">
      <alignment horizontal="center"/>
    </xf>
    <xf numFmtId="43" fontId="20" fillId="0" borderId="17" xfId="52" applyFont="1" applyBorder="1" applyAlignment="1">
      <alignment horizontal="center"/>
    </xf>
    <xf numFmtId="43" fontId="20" fillId="0" borderId="17" xfId="52" applyFont="1" applyBorder="1" applyAlignment="1">
      <alignment horizontal="centerContinuous"/>
    </xf>
    <xf numFmtId="0" fontId="20" fillId="0" borderId="19" xfId="42" applyFont="1" applyBorder="1" applyAlignment="1">
      <alignment horizontal="left"/>
    </xf>
    <xf numFmtId="0" fontId="20" fillId="0" borderId="18" xfId="42" applyFont="1" applyBorder="1" applyAlignment="1">
      <alignment horizontal="center"/>
    </xf>
    <xf numFmtId="169" fontId="20" fillId="0" borderId="18" xfId="52" applyNumberFormat="1" applyFont="1" applyBorder="1" applyAlignment="1">
      <alignment horizontal="center"/>
    </xf>
    <xf numFmtId="43" fontId="20" fillId="0" borderId="18" xfId="52" applyFont="1" applyBorder="1" applyAlignment="1">
      <alignment horizontal="right"/>
    </xf>
    <xf numFmtId="43" fontId="20" fillId="0" borderId="18" xfId="52" applyFont="1" applyBorder="1"/>
    <xf numFmtId="0" fontId="20" fillId="0" borderId="17" xfId="42" applyFont="1" applyBorder="1" applyAlignment="1">
      <alignment horizontal="left" vertical="center" wrapText="1"/>
    </xf>
    <xf numFmtId="2" fontId="20" fillId="0" borderId="17" xfId="42" applyNumberFormat="1" applyFont="1" applyBorder="1" applyAlignment="1">
      <alignment horizontal="center" vertical="center" wrapText="1"/>
    </xf>
    <xf numFmtId="49" fontId="31" fillId="0" borderId="0" xfId="42" applyNumberFormat="1" applyFont="1" applyAlignment="1">
      <alignment horizontal="left" vertical="center"/>
    </xf>
    <xf numFmtId="49" fontId="20" fillId="0" borderId="0" xfId="42" applyNumberFormat="1" applyFont="1" applyAlignment="1">
      <alignment horizontal="left" vertical="center"/>
    </xf>
    <xf numFmtId="0" fontId="20" fillId="0" borderId="17" xfId="42" applyFont="1" applyBorder="1" applyAlignment="1">
      <alignment vertical="center"/>
    </xf>
    <xf numFmtId="0" fontId="20" fillId="0" borderId="17" xfId="42" applyFont="1" applyBorder="1" applyAlignment="1">
      <alignment horizontal="center" vertical="center"/>
    </xf>
    <xf numFmtId="43" fontId="18" fillId="0" borderId="0" xfId="52" applyFont="1" applyFill="1" applyBorder="1" applyAlignment="1">
      <alignment vertical="center"/>
    </xf>
    <xf numFmtId="43" fontId="20" fillId="0" borderId="17" xfId="52" applyFont="1" applyFill="1" applyBorder="1" applyAlignment="1">
      <alignment horizontal="center" vertical="center"/>
    </xf>
    <xf numFmtId="169" fontId="20" fillId="0" borderId="17" xfId="78" applyNumberFormat="1" applyFont="1" applyBorder="1" applyAlignment="1">
      <alignment horizontal="center"/>
    </xf>
    <xf numFmtId="43" fontId="20" fillId="0" borderId="17" xfId="52" applyFont="1" applyBorder="1" applyAlignment="1">
      <alignment horizontal="right"/>
    </xf>
    <xf numFmtId="43" fontId="20" fillId="0" borderId="17" xfId="52" applyFont="1" applyBorder="1"/>
    <xf numFmtId="49" fontId="20" fillId="0" borderId="17" xfId="42" applyNumberFormat="1" applyFont="1" applyBorder="1" applyAlignment="1">
      <alignment horizontal="center"/>
    </xf>
    <xf numFmtId="49" fontId="20" fillId="0" borderId="0" xfId="42" applyNumberFormat="1" applyFont="1" applyAlignment="1">
      <alignment horizontal="left"/>
    </xf>
    <xf numFmtId="169" fontId="18" fillId="0" borderId="17" xfId="78" applyNumberFormat="1" applyFont="1" applyBorder="1" applyAlignment="1">
      <alignment horizontal="right"/>
    </xf>
    <xf numFmtId="43" fontId="18" fillId="0" borderId="17" xfId="52" applyFont="1" applyBorder="1" applyAlignment="1">
      <alignment horizontal="center"/>
    </xf>
    <xf numFmtId="43" fontId="18" fillId="0" borderId="17" xfId="52" applyFont="1" applyBorder="1"/>
    <xf numFmtId="49" fontId="18" fillId="0" borderId="17" xfId="42" applyNumberFormat="1" applyBorder="1" applyAlignment="1">
      <alignment horizontal="center"/>
    </xf>
    <xf numFmtId="49" fontId="18" fillId="0" borderId="17" xfId="42" applyNumberFormat="1" applyBorder="1" applyAlignment="1">
      <alignment horizontal="right" vertical="top"/>
    </xf>
    <xf numFmtId="49" fontId="18" fillId="0" borderId="0" xfId="42" applyNumberFormat="1" applyAlignment="1">
      <alignment vertical="top"/>
    </xf>
    <xf numFmtId="49" fontId="18" fillId="0" borderId="0" xfId="42" applyNumberFormat="1" applyAlignment="1">
      <alignment vertical="top" wrapText="1"/>
    </xf>
    <xf numFmtId="49" fontId="18" fillId="0" borderId="0" xfId="42" applyNumberFormat="1" applyAlignment="1">
      <alignment horizontal="left"/>
    </xf>
    <xf numFmtId="0" fontId="18" fillId="0" borderId="17" xfId="42" applyBorder="1" applyAlignment="1">
      <alignment horizontal="center"/>
    </xf>
    <xf numFmtId="49" fontId="20" fillId="0" borderId="0" xfId="42" applyNumberFormat="1" applyFont="1" applyAlignment="1">
      <alignment horizontal="left" vertical="top" wrapText="1"/>
    </xf>
    <xf numFmtId="169" fontId="18" fillId="0" borderId="10" xfId="78" applyNumberFormat="1" applyFont="1" applyBorder="1" applyAlignment="1">
      <alignment horizontal="right"/>
    </xf>
    <xf numFmtId="49" fontId="18" fillId="0" borderId="0" xfId="42" applyNumberFormat="1" applyAlignment="1">
      <alignment horizontal="left" vertical="top" wrapText="1"/>
    </xf>
    <xf numFmtId="43" fontId="18" fillId="0" borderId="0" xfId="52" applyFont="1" applyBorder="1" applyAlignment="1">
      <alignment horizontal="center"/>
    </xf>
    <xf numFmtId="0" fontId="18" fillId="0" borderId="0" xfId="42" quotePrefix="1"/>
    <xf numFmtId="49" fontId="18" fillId="0" borderId="0" xfId="42" applyNumberFormat="1"/>
    <xf numFmtId="49" fontId="18" fillId="0" borderId="0" xfId="42" quotePrefix="1" applyNumberFormat="1"/>
    <xf numFmtId="43" fontId="18" fillId="0" borderId="0" xfId="52" applyFont="1" applyAlignment="1">
      <alignment horizontal="center"/>
    </xf>
    <xf numFmtId="49" fontId="18" fillId="0" borderId="20" xfId="42" applyNumberFormat="1" applyBorder="1" applyAlignment="1">
      <alignment vertical="top" wrapText="1"/>
    </xf>
    <xf numFmtId="49" fontId="18" fillId="0" borderId="0" xfId="42" applyNumberFormat="1" applyAlignment="1">
      <alignment horizontal="left" vertical="top"/>
    </xf>
    <xf numFmtId="169" fontId="18" fillId="0" borderId="0" xfId="78" applyNumberFormat="1" applyFont="1" applyBorder="1" applyAlignment="1">
      <alignment horizontal="right"/>
    </xf>
    <xf numFmtId="49" fontId="18" fillId="0" borderId="0" xfId="42" applyNumberFormat="1" applyAlignment="1">
      <alignment horizontal="center" vertical="top" wrapText="1"/>
    </xf>
    <xf numFmtId="49" fontId="18" fillId="0" borderId="17" xfId="42" applyNumberFormat="1" applyBorder="1"/>
    <xf numFmtId="49" fontId="20" fillId="0" borderId="17" xfId="42" applyNumberFormat="1" applyFont="1" applyBorder="1"/>
    <xf numFmtId="169" fontId="18" fillId="0" borderId="20" xfId="78" applyNumberFormat="1" applyFont="1" applyBorder="1" applyAlignment="1">
      <alignment horizontal="right"/>
    </xf>
    <xf numFmtId="0" fontId="18" fillId="0" borderId="15" xfId="42" applyBorder="1" applyAlignment="1">
      <alignment horizontal="center"/>
    </xf>
    <xf numFmtId="0" fontId="18" fillId="0" borderId="16" xfId="42" applyBorder="1" applyAlignment="1">
      <alignment horizontal="left"/>
    </xf>
    <xf numFmtId="49" fontId="18" fillId="0" borderId="16" xfId="42" applyNumberFormat="1" applyBorder="1" applyAlignment="1">
      <alignment horizontal="left"/>
    </xf>
    <xf numFmtId="0" fontId="18" fillId="0" borderId="16" xfId="42" applyBorder="1" applyAlignment="1">
      <alignment horizontal="center"/>
    </xf>
    <xf numFmtId="169" fontId="18" fillId="0" borderId="16" xfId="78" applyNumberFormat="1" applyFont="1" applyBorder="1" applyAlignment="1">
      <alignment horizontal="right"/>
    </xf>
    <xf numFmtId="43" fontId="18" fillId="0" borderId="24" xfId="52" applyFont="1" applyBorder="1" applyAlignment="1">
      <alignment horizontal="right"/>
    </xf>
    <xf numFmtId="43" fontId="18" fillId="0" borderId="15" xfId="52" applyFont="1" applyBorder="1"/>
    <xf numFmtId="43" fontId="20" fillId="0" borderId="10" xfId="52" applyFont="1" applyBorder="1" applyAlignment="1">
      <alignment horizontal="right"/>
    </xf>
    <xf numFmtId="0" fontId="18" fillId="0" borderId="18" xfId="42" applyBorder="1" applyAlignment="1">
      <alignment horizontal="center"/>
    </xf>
    <xf numFmtId="49" fontId="18" fillId="0" borderId="19" xfId="42" applyNumberFormat="1" applyBorder="1" applyAlignment="1">
      <alignment horizontal="left"/>
    </xf>
    <xf numFmtId="0" fontId="18" fillId="0" borderId="19" xfId="42" applyBorder="1" applyAlignment="1">
      <alignment horizontal="left"/>
    </xf>
    <xf numFmtId="0" fontId="18" fillId="0" borderId="19" xfId="42" applyBorder="1" applyAlignment="1">
      <alignment horizontal="center"/>
    </xf>
    <xf numFmtId="169" fontId="18" fillId="0" borderId="19" xfId="78" applyNumberFormat="1" applyFont="1" applyBorder="1" applyAlignment="1">
      <alignment horizontal="right"/>
    </xf>
    <xf numFmtId="43" fontId="20" fillId="0" borderId="25" xfId="52" applyFont="1" applyBorder="1" applyAlignment="1">
      <alignment horizontal="right"/>
    </xf>
    <xf numFmtId="43" fontId="20" fillId="0" borderId="18" xfId="52" applyFont="1" applyBorder="1" applyAlignment="1" applyProtection="1">
      <alignment horizontal="left"/>
      <protection locked="0"/>
    </xf>
    <xf numFmtId="0" fontId="18" fillId="0" borderId="23" xfId="42" applyBorder="1" applyAlignment="1">
      <alignment horizontal="center"/>
    </xf>
    <xf numFmtId="2" fontId="20" fillId="0" borderId="20" xfId="42" applyNumberFormat="1" applyFont="1" applyBorder="1" applyAlignment="1">
      <alignment horizontal="left"/>
    </xf>
    <xf numFmtId="49" fontId="31" fillId="0" borderId="0" xfId="48" applyNumberFormat="1" applyFont="1" applyAlignment="1">
      <alignment horizontal="left"/>
    </xf>
    <xf numFmtId="43" fontId="20" fillId="0" borderId="17" xfId="52" applyFont="1" applyBorder="1" applyAlignment="1" applyProtection="1">
      <alignment horizontal="right"/>
      <protection locked="0"/>
    </xf>
    <xf numFmtId="49" fontId="18" fillId="0" borderId="18" xfId="42" applyNumberFormat="1" applyBorder="1"/>
    <xf numFmtId="0" fontId="18" fillId="0" borderId="22" xfId="42" applyBorder="1" applyAlignment="1">
      <alignment horizontal="center"/>
    </xf>
    <xf numFmtId="43" fontId="18" fillId="0" borderId="25" xfId="52" applyFont="1" applyBorder="1" applyAlignment="1">
      <alignment horizontal="right"/>
    </xf>
    <xf numFmtId="43" fontId="18" fillId="0" borderId="18" xfId="52" applyFont="1" applyBorder="1"/>
    <xf numFmtId="49" fontId="18" fillId="0" borderId="20" xfId="42" applyNumberFormat="1" applyBorder="1" applyAlignment="1">
      <alignment horizontal="left" wrapText="1"/>
    </xf>
    <xf numFmtId="43" fontId="34" fillId="0" borderId="17" xfId="52" applyFont="1" applyBorder="1" applyAlignment="1">
      <alignment horizontal="center"/>
    </xf>
    <xf numFmtId="49" fontId="18" fillId="0" borderId="0" xfId="42" applyNumberFormat="1" applyAlignment="1">
      <alignment horizontal="left" wrapText="1"/>
    </xf>
    <xf numFmtId="49" fontId="18" fillId="0" borderId="10" xfId="42" applyNumberFormat="1" applyBorder="1" applyAlignment="1">
      <alignment horizontal="left" vertical="top" wrapText="1"/>
    </xf>
    <xf numFmtId="49" fontId="18" fillId="0" borderId="17" xfId="42" applyNumberFormat="1" applyBorder="1" applyAlignment="1">
      <alignment horizontal="left"/>
    </xf>
    <xf numFmtId="49" fontId="18" fillId="0" borderId="0" xfId="42" quotePrefix="1" applyNumberFormat="1" applyAlignment="1">
      <alignment horizontal="center" vertical="top" wrapText="1"/>
    </xf>
    <xf numFmtId="49" fontId="20" fillId="0" borderId="0" xfId="42" applyNumberFormat="1" applyFont="1" applyAlignment="1">
      <alignment horizontal="left" vertical="top"/>
    </xf>
    <xf numFmtId="49" fontId="18" fillId="0" borderId="0" xfId="42" quotePrefix="1" applyNumberFormat="1" applyAlignment="1">
      <alignment horizontal="left"/>
    </xf>
    <xf numFmtId="0" fontId="18" fillId="0" borderId="17" xfId="42" quotePrefix="1" applyBorder="1" applyAlignment="1">
      <alignment horizontal="center"/>
    </xf>
    <xf numFmtId="43" fontId="18" fillId="0" borderId="0" xfId="52" quotePrefix="1" applyFont="1" applyAlignment="1">
      <alignment horizontal="center"/>
    </xf>
    <xf numFmtId="169" fontId="18" fillId="0" borderId="17" xfId="78" quotePrefix="1" applyNumberFormat="1" applyFont="1" applyBorder="1" applyAlignment="1">
      <alignment horizontal="right"/>
    </xf>
    <xf numFmtId="49" fontId="20" fillId="0" borderId="0" xfId="67" applyNumberFormat="1" applyFont="1" applyAlignment="1">
      <alignment horizontal="left"/>
    </xf>
    <xf numFmtId="49" fontId="18" fillId="0" borderId="0" xfId="67" applyNumberFormat="1" applyAlignment="1">
      <alignment horizontal="left"/>
    </xf>
    <xf numFmtId="0" fontId="18" fillId="0" borderId="17" xfId="67" applyBorder="1" applyAlignment="1">
      <alignment horizontal="center"/>
    </xf>
    <xf numFmtId="0" fontId="18" fillId="0" borderId="17" xfId="67" quotePrefix="1" applyBorder="1" applyAlignment="1">
      <alignment horizontal="center"/>
    </xf>
    <xf numFmtId="0" fontId="18" fillId="0" borderId="0" xfId="67"/>
    <xf numFmtId="0" fontId="34" fillId="0" borderId="17" xfId="67" applyFont="1" applyBorder="1" applyAlignment="1">
      <alignment horizontal="center"/>
    </xf>
    <xf numFmtId="43" fontId="18" fillId="0" borderId="0" xfId="42" applyNumberFormat="1"/>
    <xf numFmtId="49" fontId="34" fillId="0" borderId="0" xfId="67" quotePrefix="1" applyNumberFormat="1" applyFont="1" applyAlignment="1">
      <alignment horizontal="left"/>
    </xf>
    <xf numFmtId="0" fontId="34" fillId="0" borderId="0" xfId="67" applyFont="1"/>
    <xf numFmtId="0" fontId="34" fillId="0" borderId="17" xfId="67" applyFont="1" applyBorder="1" applyAlignment="1">
      <alignment horizontal="right"/>
    </xf>
    <xf numFmtId="49" fontId="18" fillId="0" borderId="0" xfId="67" quotePrefix="1" applyNumberFormat="1" applyAlignment="1">
      <alignment horizontal="left"/>
    </xf>
    <xf numFmtId="0" fontId="18" fillId="0" borderId="17" xfId="67" applyBorder="1" applyAlignment="1">
      <alignment horizontal="right"/>
    </xf>
    <xf numFmtId="49" fontId="18" fillId="0" borderId="0" xfId="67" quotePrefix="1" applyNumberFormat="1" applyAlignment="1">
      <alignment horizontal="left" vertical="top"/>
    </xf>
    <xf numFmtId="0" fontId="18" fillId="0" borderId="10" xfId="67" applyBorder="1"/>
    <xf numFmtId="169" fontId="18" fillId="0" borderId="17" xfId="79" quotePrefix="1" applyNumberFormat="1" applyFont="1" applyBorder="1" applyAlignment="1">
      <alignment horizontal="right"/>
    </xf>
    <xf numFmtId="49" fontId="18" fillId="0" borderId="20" xfId="67" quotePrefix="1" applyNumberFormat="1" applyBorder="1" applyAlignment="1">
      <alignment horizontal="left"/>
    </xf>
    <xf numFmtId="49" fontId="18" fillId="0" borderId="0" xfId="67" applyNumberFormat="1"/>
    <xf numFmtId="49" fontId="18" fillId="0" borderId="0" xfId="67" quotePrefix="1" applyNumberFormat="1"/>
    <xf numFmtId="49" fontId="18" fillId="0" borderId="0" xfId="67" applyNumberFormat="1" applyAlignment="1">
      <alignment horizontal="left" vertical="top" wrapText="1"/>
    </xf>
    <xf numFmtId="169" fontId="18" fillId="0" borderId="17" xfId="79" applyNumberFormat="1" applyFont="1" applyBorder="1" applyAlignment="1">
      <alignment horizontal="right"/>
    </xf>
    <xf numFmtId="49" fontId="18" fillId="0" borderId="0" xfId="67" applyNumberFormat="1" applyAlignment="1">
      <alignment horizontal="left" vertical="top"/>
    </xf>
    <xf numFmtId="0" fontId="18" fillId="0" borderId="17" xfId="67" applyBorder="1"/>
    <xf numFmtId="169" fontId="18" fillId="0" borderId="0" xfId="67" applyNumberFormat="1"/>
    <xf numFmtId="49" fontId="20" fillId="0" borderId="17" xfId="42" applyNumberFormat="1" applyFont="1" applyBorder="1" applyAlignment="1">
      <alignment horizontal="center" vertical="top"/>
    </xf>
    <xf numFmtId="49" fontId="20" fillId="0" borderId="0" xfId="42" applyNumberFormat="1" applyFont="1"/>
    <xf numFmtId="49" fontId="20" fillId="0" borderId="17" xfId="42" applyNumberFormat="1" applyFont="1" applyBorder="1" applyAlignment="1">
      <alignment horizontal="right" vertical="top"/>
    </xf>
    <xf numFmtId="49" fontId="34" fillId="0" borderId="0" xfId="42" applyNumberFormat="1" applyFont="1" applyAlignment="1">
      <alignment horizontal="left" vertical="top"/>
    </xf>
    <xf numFmtId="0" fontId="34" fillId="0" borderId="0" xfId="42" applyFont="1"/>
    <xf numFmtId="0" fontId="34" fillId="0" borderId="17" xfId="42" applyFont="1" applyBorder="1" applyAlignment="1">
      <alignment horizontal="center"/>
    </xf>
    <xf numFmtId="0" fontId="34" fillId="0" borderId="17" xfId="42" quotePrefix="1" applyFont="1" applyBorder="1" applyAlignment="1">
      <alignment horizontal="center"/>
    </xf>
    <xf numFmtId="43" fontId="34" fillId="0" borderId="0" xfId="52" quotePrefix="1" applyFont="1" applyAlignment="1">
      <alignment horizontal="center"/>
    </xf>
    <xf numFmtId="43" fontId="34" fillId="0" borderId="17" xfId="52" applyFont="1" applyBorder="1"/>
    <xf numFmtId="169" fontId="20" fillId="0" borderId="0" xfId="78" applyNumberFormat="1" applyFont="1" applyBorder="1" applyAlignment="1">
      <alignment horizontal="right"/>
    </xf>
    <xf numFmtId="0" fontId="31" fillId="0" borderId="0" xfId="80" applyFont="1"/>
    <xf numFmtId="0" fontId="18" fillId="0" borderId="0" xfId="64" applyFont="1"/>
    <xf numFmtId="169" fontId="18" fillId="0" borderId="0" xfId="64" applyNumberFormat="1" applyFont="1"/>
    <xf numFmtId="43" fontId="18" fillId="0" borderId="0" xfId="81"/>
    <xf numFmtId="0" fontId="20" fillId="0" borderId="0" xfId="64" applyFont="1"/>
    <xf numFmtId="0" fontId="18" fillId="0" borderId="0" xfId="64" applyFont="1" applyAlignment="1">
      <alignment horizontal="center"/>
    </xf>
    <xf numFmtId="169" fontId="18" fillId="0" borderId="0" xfId="81" applyNumberFormat="1" applyFont="1" applyAlignment="1">
      <alignment horizontal="right"/>
    </xf>
    <xf numFmtId="43" fontId="18" fillId="0" borderId="0" xfId="81" applyFont="1" applyAlignment="1">
      <alignment horizontal="right"/>
    </xf>
    <xf numFmtId="0" fontId="20" fillId="0" borderId="0" xfId="64" applyFont="1" applyAlignment="1">
      <alignment horizontal="left"/>
    </xf>
    <xf numFmtId="0" fontId="39" fillId="0" borderId="0" xfId="64" applyFont="1" applyAlignment="1">
      <alignment horizontal="left"/>
    </xf>
    <xf numFmtId="0" fontId="20" fillId="0" borderId="15" xfId="64" applyFont="1" applyBorder="1" applyAlignment="1">
      <alignment horizontal="left"/>
    </xf>
    <xf numFmtId="0" fontId="20" fillId="0" borderId="16" xfId="64" applyFont="1" applyBorder="1" applyAlignment="1">
      <alignment horizontal="left"/>
    </xf>
    <xf numFmtId="0" fontId="20" fillId="0" borderId="15" xfId="64" applyFont="1" applyBorder="1" applyAlignment="1">
      <alignment horizontal="center"/>
    </xf>
    <xf numFmtId="169" fontId="20" fillId="0" borderId="15" xfId="81" applyNumberFormat="1" applyFont="1" applyBorder="1" applyAlignment="1">
      <alignment horizontal="right"/>
    </xf>
    <xf numFmtId="43" fontId="20" fillId="0" borderId="15" xfId="81" applyFont="1" applyBorder="1" applyAlignment="1">
      <alignment horizontal="right"/>
    </xf>
    <xf numFmtId="0" fontId="20" fillId="0" borderId="17" xfId="64" applyFont="1" applyBorder="1" applyAlignment="1">
      <alignment horizontal="left"/>
    </xf>
    <xf numFmtId="0" fontId="20" fillId="0" borderId="17" xfId="64" applyFont="1" applyBorder="1" applyAlignment="1">
      <alignment horizontal="center"/>
    </xf>
    <xf numFmtId="169" fontId="20" fillId="0" borderId="17" xfId="81" applyNumberFormat="1" applyFont="1" applyBorder="1" applyAlignment="1">
      <alignment horizontal="center"/>
    </xf>
    <xf numFmtId="43" fontId="20" fillId="0" borderId="17" xfId="81" applyFont="1" applyBorder="1" applyAlignment="1">
      <alignment horizontal="center"/>
    </xf>
    <xf numFmtId="0" fontId="20" fillId="0" borderId="18" xfId="64" applyFont="1" applyBorder="1" applyAlignment="1">
      <alignment horizontal="left"/>
    </xf>
    <xf numFmtId="0" fontId="20" fillId="0" borderId="19" xfId="64" applyFont="1" applyBorder="1" applyAlignment="1">
      <alignment horizontal="left"/>
    </xf>
    <xf numFmtId="0" fontId="20" fillId="0" borderId="18" xfId="64" applyFont="1" applyBorder="1" applyAlignment="1">
      <alignment horizontal="center"/>
    </xf>
    <xf numFmtId="169" fontId="20" fillId="0" borderId="18" xfId="81" applyNumberFormat="1" applyFont="1" applyBorder="1" applyAlignment="1">
      <alignment horizontal="center"/>
    </xf>
    <xf numFmtId="43" fontId="20" fillId="0" borderId="18" xfId="81" applyFont="1" applyBorder="1" applyAlignment="1">
      <alignment horizontal="right"/>
    </xf>
    <xf numFmtId="0" fontId="18" fillId="0" borderId="17" xfId="64" applyFont="1" applyBorder="1" applyAlignment="1">
      <alignment horizontal="left"/>
    </xf>
    <xf numFmtId="169" fontId="18" fillId="0" borderId="17" xfId="81" applyNumberFormat="1" applyFont="1" applyBorder="1" applyAlignment="1">
      <alignment horizontal="right"/>
    </xf>
    <xf numFmtId="43" fontId="18" fillId="0" borderId="17" xfId="81" applyFont="1" applyBorder="1" applyAlignment="1">
      <alignment horizontal="right"/>
    </xf>
    <xf numFmtId="2" fontId="20" fillId="0" borderId="17" xfId="64" applyNumberFormat="1" applyFont="1" applyBorder="1" applyAlignment="1">
      <alignment horizontal="center"/>
    </xf>
    <xf numFmtId="0" fontId="31" fillId="0" borderId="0" xfId="80" applyFont="1" applyAlignment="1">
      <alignment horizontal="left"/>
    </xf>
    <xf numFmtId="169" fontId="18" fillId="0" borderId="17" xfId="81" applyNumberFormat="1" applyFont="1" applyBorder="1" applyAlignment="1">
      <alignment horizontal="center"/>
    </xf>
    <xf numFmtId="170" fontId="18" fillId="0" borderId="17" xfId="81" applyNumberFormat="1" applyFont="1" applyBorder="1" applyAlignment="1">
      <alignment horizontal="right"/>
    </xf>
    <xf numFmtId="170" fontId="18" fillId="0" borderId="17" xfId="55" applyNumberFormat="1" applyFont="1" applyBorder="1"/>
    <xf numFmtId="2" fontId="18" fillId="0" borderId="17" xfId="64" applyNumberFormat="1" applyFont="1" applyBorder="1" applyAlignment="1">
      <alignment horizontal="center"/>
    </xf>
    <xf numFmtId="2" fontId="20" fillId="0" borderId="20" xfId="64" applyNumberFormat="1" applyFont="1" applyBorder="1" applyAlignment="1">
      <alignment horizontal="center"/>
    </xf>
    <xf numFmtId="0" fontId="41" fillId="0" borderId="0" xfId="70" applyFont="1" applyAlignment="1">
      <alignment horizontal="left"/>
    </xf>
    <xf numFmtId="0" fontId="18" fillId="0" borderId="0" xfId="50"/>
    <xf numFmtId="169" fontId="18" fillId="0" borderId="17" xfId="52" applyNumberFormat="1" applyFont="1" applyBorder="1" applyAlignment="1">
      <alignment horizontal="center"/>
    </xf>
    <xf numFmtId="172" fontId="18" fillId="0" borderId="17" xfId="68" applyNumberFormat="1" applyFont="1" applyBorder="1" applyAlignment="1" applyProtection="1">
      <alignment horizontal="right"/>
      <protection locked="0"/>
    </xf>
    <xf numFmtId="172" fontId="18" fillId="0" borderId="17" xfId="68" applyNumberFormat="1" applyFont="1" applyBorder="1"/>
    <xf numFmtId="172" fontId="18" fillId="0" borderId="17" xfId="55" applyNumberFormat="1" applyBorder="1" applyAlignment="1" applyProtection="1">
      <alignment horizontal="right"/>
      <protection locked="0"/>
    </xf>
    <xf numFmtId="172" fontId="18" fillId="0" borderId="17" xfId="55" applyNumberFormat="1" applyBorder="1"/>
    <xf numFmtId="172" fontId="18" fillId="0" borderId="17" xfId="55" applyNumberFormat="1" applyFont="1" applyBorder="1" applyAlignment="1" applyProtection="1">
      <alignment horizontal="right"/>
      <protection locked="0"/>
    </xf>
    <xf numFmtId="172" fontId="18" fillId="0" borderId="17" xfId="55" applyNumberFormat="1" applyFont="1" applyBorder="1"/>
    <xf numFmtId="174" fontId="20" fillId="0" borderId="20" xfId="64" applyNumberFormat="1" applyFont="1" applyBorder="1" applyAlignment="1">
      <alignment horizontal="center"/>
    </xf>
    <xf numFmtId="174" fontId="20" fillId="0" borderId="20" xfId="64" applyNumberFormat="1" applyFont="1" applyBorder="1"/>
    <xf numFmtId="172" fontId="18" fillId="0" borderId="17" xfId="71" applyNumberFormat="1" applyFont="1" applyBorder="1" applyAlignment="1">
      <alignment horizontal="center"/>
    </xf>
    <xf numFmtId="172" fontId="18" fillId="0" borderId="17" xfId="55" applyNumberFormat="1" applyFont="1" applyBorder="1" applyAlignment="1">
      <alignment horizontal="center"/>
    </xf>
    <xf numFmtId="0" fontId="20" fillId="0" borderId="20" xfId="64" applyFont="1" applyBorder="1" applyAlignment="1">
      <alignment horizontal="center"/>
    </xf>
    <xf numFmtId="0" fontId="18" fillId="0" borderId="17" xfId="64" applyFont="1" applyBorder="1"/>
    <xf numFmtId="0" fontId="42" fillId="0" borderId="20" xfId="64" applyFont="1" applyBorder="1" applyAlignment="1">
      <alignment horizontal="center"/>
    </xf>
    <xf numFmtId="174" fontId="42" fillId="0" borderId="20" xfId="64" applyNumberFormat="1" applyFont="1" applyBorder="1"/>
    <xf numFmtId="172" fontId="22" fillId="0" borderId="17" xfId="55" applyNumberFormat="1" applyFont="1" applyBorder="1" applyAlignment="1" applyProtection="1">
      <alignment horizontal="right"/>
      <protection locked="0"/>
    </xf>
    <xf numFmtId="172" fontId="22" fillId="0" borderId="17" xfId="71" applyNumberFormat="1" applyFont="1" applyBorder="1" applyAlignment="1">
      <alignment horizontal="center"/>
    </xf>
    <xf numFmtId="169" fontId="18" fillId="0" borderId="17" xfId="52" applyNumberFormat="1" applyBorder="1" applyAlignment="1">
      <alignment horizontal="center"/>
    </xf>
    <xf numFmtId="172" fontId="18" fillId="0" borderId="17" xfId="71" applyNumberFormat="1" applyBorder="1"/>
    <xf numFmtId="172" fontId="18" fillId="0" borderId="17" xfId="70" applyNumberFormat="1" applyFont="1" applyBorder="1"/>
    <xf numFmtId="172" fontId="18" fillId="0" borderId="17" xfId="71" applyNumberFormat="1" applyBorder="1" applyAlignment="1">
      <alignment horizontal="center"/>
    </xf>
    <xf numFmtId="0" fontId="18" fillId="0" borderId="20" xfId="64" applyFont="1" applyBorder="1" applyAlignment="1">
      <alignment horizontal="left"/>
    </xf>
    <xf numFmtId="174" fontId="20" fillId="0" borderId="17" xfId="64" applyNumberFormat="1" applyFont="1" applyBorder="1"/>
    <xf numFmtId="172" fontId="39" fillId="0" borderId="17" xfId="71" applyNumberFormat="1" applyFont="1" applyBorder="1" applyAlignment="1">
      <alignment horizontal="center"/>
    </xf>
    <xf numFmtId="49" fontId="18" fillId="0" borderId="20" xfId="82" applyNumberFormat="1" applyBorder="1" applyAlignment="1">
      <alignment horizontal="left"/>
    </xf>
    <xf numFmtId="0" fontId="18" fillId="0" borderId="0" xfId="82" applyAlignment="1">
      <alignment horizontal="left"/>
    </xf>
    <xf numFmtId="0" fontId="18" fillId="0" borderId="17" xfId="82" applyBorder="1" applyAlignment="1">
      <alignment horizontal="center"/>
    </xf>
    <xf numFmtId="3" fontId="18" fillId="0" borderId="17" xfId="55" applyFont="1" applyBorder="1" applyAlignment="1">
      <alignment horizontal="center"/>
    </xf>
    <xf numFmtId="166" fontId="18" fillId="0" borderId="17" xfId="66" applyFont="1" applyBorder="1" applyAlignment="1">
      <alignment horizontal="right"/>
    </xf>
    <xf numFmtId="0" fontId="20" fillId="0" borderId="20" xfId="64" applyFont="1" applyBorder="1" applyAlignment="1">
      <alignment horizontal="left"/>
    </xf>
    <xf numFmtId="169" fontId="18" fillId="0" borderId="17" xfId="52" applyNumberFormat="1" applyBorder="1" applyAlignment="1">
      <alignment horizontal="center" vertical="center"/>
    </xf>
    <xf numFmtId="172" fontId="18" fillId="0" borderId="10" xfId="71" applyNumberFormat="1" applyBorder="1" applyAlignment="1">
      <alignment horizontal="right"/>
    </xf>
    <xf numFmtId="0" fontId="18" fillId="0" borderId="20" xfId="64" quotePrefix="1" applyFont="1" applyBorder="1" applyAlignment="1">
      <alignment horizontal="left"/>
    </xf>
    <xf numFmtId="175" fontId="18" fillId="0" borderId="0" xfId="69" applyNumberFormat="1"/>
    <xf numFmtId="0" fontId="34" fillId="0" borderId="20" xfId="64" quotePrefix="1" applyFont="1" applyBorder="1" applyAlignment="1">
      <alignment horizontal="left"/>
    </xf>
    <xf numFmtId="0" fontId="20" fillId="0" borderId="20" xfId="42" applyFont="1" applyBorder="1" applyAlignment="1">
      <alignment horizontal="left"/>
    </xf>
    <xf numFmtId="0" fontId="18" fillId="0" borderId="0" xfId="0" applyFont="1"/>
    <xf numFmtId="0" fontId="18" fillId="0" borderId="10" xfId="0" applyFont="1" applyBorder="1"/>
    <xf numFmtId="169" fontId="18" fillId="0" borderId="10" xfId="52" applyNumberFormat="1" applyBorder="1" applyAlignment="1">
      <alignment horizontal="center"/>
    </xf>
    <xf numFmtId="172" fontId="18" fillId="0" borderId="10" xfId="0" applyNumberFormat="1" applyFont="1" applyBorder="1"/>
    <xf numFmtId="170" fontId="18" fillId="0" borderId="17" xfId="81" applyNumberFormat="1" applyFont="1" applyFill="1" applyBorder="1" applyAlignment="1">
      <alignment horizontal="right"/>
    </xf>
    <xf numFmtId="49" fontId="18" fillId="0" borderId="20" xfId="42" applyNumberFormat="1" applyBorder="1" applyAlignment="1">
      <alignment horizontal="left"/>
    </xf>
    <xf numFmtId="176" fontId="18" fillId="0" borderId="17" xfId="42" applyNumberFormat="1" applyBorder="1" applyAlignment="1">
      <alignment horizontal="center"/>
    </xf>
    <xf numFmtId="170" fontId="18" fillId="0" borderId="17" xfId="81" applyNumberFormat="1" applyFont="1" applyFill="1" applyBorder="1" applyAlignment="1">
      <alignment horizontal="center"/>
    </xf>
    <xf numFmtId="174" fontId="18" fillId="0" borderId="17" xfId="42" applyNumberFormat="1" applyBorder="1" applyAlignment="1">
      <alignment horizontal="center"/>
    </xf>
    <xf numFmtId="0" fontId="18" fillId="0" borderId="20" xfId="42" quotePrefix="1" applyBorder="1" applyAlignment="1">
      <alignment horizontal="left"/>
    </xf>
    <xf numFmtId="49" fontId="34" fillId="0" borderId="22" xfId="42" applyNumberFormat="1" applyFont="1" applyBorder="1" applyAlignment="1">
      <alignment horizontal="left"/>
    </xf>
    <xf numFmtId="0" fontId="34" fillId="0" borderId="19" xfId="42" applyFont="1" applyBorder="1" applyAlignment="1">
      <alignment horizontal="left"/>
    </xf>
    <xf numFmtId="0" fontId="34" fillId="0" borderId="0" xfId="42" applyFont="1" applyAlignment="1">
      <alignment horizontal="left"/>
    </xf>
    <xf numFmtId="174" fontId="34" fillId="0" borderId="17" xfId="42" applyNumberFormat="1" applyFont="1" applyBorder="1" applyAlignment="1">
      <alignment horizontal="center"/>
    </xf>
    <xf numFmtId="176" fontId="34" fillId="0" borderId="17" xfId="42" applyNumberFormat="1" applyFont="1" applyBorder="1" applyAlignment="1">
      <alignment horizontal="center"/>
    </xf>
    <xf numFmtId="170" fontId="34" fillId="0" borderId="17" xfId="81" applyNumberFormat="1" applyFont="1" applyFill="1" applyBorder="1" applyAlignment="1">
      <alignment horizontal="right"/>
    </xf>
    <xf numFmtId="170" fontId="34" fillId="0" borderId="17" xfId="55" applyNumberFormat="1" applyFont="1" applyFill="1" applyBorder="1" applyAlignment="1">
      <alignment horizontal="right"/>
    </xf>
    <xf numFmtId="0" fontId="18" fillId="0" borderId="15" xfId="64" applyFont="1" applyBorder="1" applyAlignment="1">
      <alignment horizontal="center"/>
    </xf>
    <xf numFmtId="0" fontId="18" fillId="0" borderId="16" xfId="64" applyFont="1" applyBorder="1" applyAlignment="1">
      <alignment horizontal="left"/>
    </xf>
    <xf numFmtId="0" fontId="34" fillId="0" borderId="16" xfId="64" applyFont="1" applyBorder="1" applyAlignment="1">
      <alignment horizontal="left"/>
    </xf>
    <xf numFmtId="0" fontId="34" fillId="0" borderId="16" xfId="64" applyFont="1" applyBorder="1" applyAlignment="1">
      <alignment horizontal="center"/>
    </xf>
    <xf numFmtId="169" fontId="34" fillId="0" borderId="16" xfId="64" applyNumberFormat="1" applyFont="1" applyBorder="1" applyAlignment="1">
      <alignment horizontal="right"/>
    </xf>
    <xf numFmtId="43" fontId="34" fillId="0" borderId="24" xfId="64" applyNumberFormat="1" applyFont="1" applyBorder="1" applyAlignment="1">
      <alignment horizontal="right"/>
    </xf>
    <xf numFmtId="4" fontId="34" fillId="0" borderId="24" xfId="64" applyNumberFormat="1" applyFont="1" applyBorder="1" applyAlignment="1" applyProtection="1">
      <alignment horizontal="right"/>
      <protection locked="0"/>
    </xf>
    <xf numFmtId="0" fontId="34" fillId="0" borderId="0" xfId="64" applyFont="1" applyAlignment="1">
      <alignment horizontal="center"/>
    </xf>
    <xf numFmtId="169" fontId="34" fillId="0" borderId="0" xfId="64" applyNumberFormat="1" applyFont="1" applyAlignment="1">
      <alignment horizontal="right"/>
    </xf>
    <xf numFmtId="43" fontId="34" fillId="0" borderId="10" xfId="64" applyNumberFormat="1" applyFont="1" applyBorder="1" applyAlignment="1">
      <alignment horizontal="right"/>
    </xf>
    <xf numFmtId="4" fontId="20" fillId="0" borderId="10" xfId="64" applyNumberFormat="1" applyFont="1" applyBorder="1" applyAlignment="1" applyProtection="1">
      <alignment horizontal="right"/>
      <protection locked="0"/>
    </xf>
    <xf numFmtId="0" fontId="18" fillId="0" borderId="18" xfId="64" applyFont="1" applyBorder="1" applyAlignment="1">
      <alignment horizontal="center"/>
    </xf>
    <xf numFmtId="0" fontId="39" fillId="0" borderId="19" xfId="64" applyFont="1" applyBorder="1" applyAlignment="1">
      <alignment horizontal="left"/>
    </xf>
    <xf numFmtId="0" fontId="34" fillId="0" borderId="19" xfId="64" applyFont="1" applyBorder="1" applyAlignment="1">
      <alignment horizontal="left"/>
    </xf>
    <xf numFmtId="0" fontId="34" fillId="0" borderId="19" xfId="64" applyFont="1" applyBorder="1" applyAlignment="1">
      <alignment horizontal="center"/>
    </xf>
    <xf numFmtId="169" fontId="34" fillId="0" borderId="19" xfId="64" applyNumberFormat="1" applyFont="1" applyBorder="1" applyAlignment="1">
      <alignment horizontal="right"/>
    </xf>
    <xf numFmtId="43" fontId="34" fillId="0" borderId="25" xfId="64" applyNumberFormat="1" applyFont="1" applyBorder="1" applyAlignment="1">
      <alignment horizontal="right"/>
    </xf>
    <xf numFmtId="4" fontId="34" fillId="0" borderId="25" xfId="64" applyNumberFormat="1" applyFont="1" applyBorder="1"/>
    <xf numFmtId="169" fontId="18" fillId="0" borderId="0" xfId="79" applyNumberFormat="1" applyFont="1" applyBorder="1" applyAlignment="1">
      <alignment horizontal="right"/>
    </xf>
    <xf numFmtId="43" fontId="18" fillId="0" borderId="0" xfId="79" applyFont="1" applyBorder="1" applyAlignment="1">
      <alignment horizontal="right"/>
    </xf>
    <xf numFmtId="4" fontId="18" fillId="0" borderId="0" xfId="55" applyNumberFormat="1" applyFont="1" applyBorder="1"/>
    <xf numFmtId="169" fontId="20" fillId="0" borderId="15" xfId="79" applyNumberFormat="1" applyFont="1" applyBorder="1" applyAlignment="1">
      <alignment horizontal="right"/>
    </xf>
    <xf numFmtId="43" fontId="20" fillId="0" borderId="15" xfId="79" applyFont="1" applyBorder="1" applyAlignment="1">
      <alignment horizontal="right"/>
    </xf>
    <xf numFmtId="4" fontId="20" fillId="0" borderId="15" xfId="55" applyNumberFormat="1" applyFont="1" applyBorder="1" applyAlignment="1">
      <alignment horizontal="centerContinuous"/>
    </xf>
    <xf numFmtId="169" fontId="20" fillId="0" borderId="17" xfId="79" applyNumberFormat="1" applyFont="1" applyBorder="1" applyAlignment="1">
      <alignment horizontal="center"/>
    </xf>
    <xf numFmtId="43" fontId="20" fillId="0" borderId="17" xfId="79" applyFont="1" applyBorder="1" applyAlignment="1">
      <alignment horizontal="center"/>
    </xf>
    <xf numFmtId="4" fontId="20" fillId="0" borderId="17" xfId="55" applyNumberFormat="1" applyFont="1" applyBorder="1" applyAlignment="1">
      <alignment horizontal="centerContinuous"/>
    </xf>
    <xf numFmtId="169" fontId="20" fillId="0" borderId="18" xfId="79" applyNumberFormat="1" applyFont="1" applyBorder="1" applyAlignment="1">
      <alignment horizontal="center"/>
    </xf>
    <xf numFmtId="43" fontId="20" fillId="0" borderId="18" xfId="79" applyFont="1" applyBorder="1" applyAlignment="1">
      <alignment horizontal="right"/>
    </xf>
    <xf numFmtId="49" fontId="34" fillId="0" borderId="17" xfId="42" applyNumberFormat="1" applyFont="1" applyBorder="1"/>
    <xf numFmtId="2" fontId="20" fillId="0" borderId="17" xfId="42" applyNumberFormat="1" applyFont="1" applyBorder="1" applyAlignment="1">
      <alignment horizontal="center"/>
    </xf>
    <xf numFmtId="43" fontId="18" fillId="0" borderId="17" xfId="79" applyFont="1" applyBorder="1" applyAlignment="1">
      <alignment horizontal="right"/>
    </xf>
    <xf numFmtId="49" fontId="41" fillId="0" borderId="0" xfId="48" applyNumberFormat="1" applyFont="1" applyAlignment="1">
      <alignment horizontal="left"/>
    </xf>
    <xf numFmtId="43" fontId="18" fillId="0" borderId="17" xfId="79" applyFont="1" applyBorder="1" applyAlignment="1">
      <alignment horizontal="center"/>
    </xf>
    <xf numFmtId="169" fontId="18" fillId="0" borderId="17" xfId="79" applyNumberFormat="1" applyFont="1" applyBorder="1" applyAlignment="1">
      <alignment horizontal="center"/>
    </xf>
    <xf numFmtId="0" fontId="43" fillId="0" borderId="0" xfId="42" applyFont="1"/>
    <xf numFmtId="0" fontId="20" fillId="0" borderId="0" xfId="42" applyFont="1" applyAlignment="1">
      <alignment horizontal="justify" wrapText="1"/>
    </xf>
    <xf numFmtId="0" fontId="44" fillId="0" borderId="17" xfId="42" applyFont="1" applyBorder="1" applyAlignment="1">
      <alignment horizontal="center"/>
    </xf>
    <xf numFmtId="0" fontId="44" fillId="0" borderId="0" xfId="42" applyFont="1" applyAlignment="1">
      <alignment horizontal="right"/>
    </xf>
    <xf numFmtId="43" fontId="34" fillId="0" borderId="17" xfId="52" applyFont="1" applyFill="1" applyBorder="1" applyAlignment="1">
      <alignment horizontal="right"/>
    </xf>
    <xf numFmtId="0" fontId="20" fillId="0" borderId="20" xfId="42" quotePrefix="1" applyFont="1" applyBorder="1" applyAlignment="1">
      <alignment horizontal="left"/>
    </xf>
    <xf numFmtId="0" fontId="43" fillId="0" borderId="0" xfId="42" quotePrefix="1" applyFont="1"/>
    <xf numFmtId="0" fontId="43" fillId="0" borderId="10" xfId="42" applyFont="1" applyBorder="1"/>
    <xf numFmtId="0" fontId="34" fillId="0" borderId="20" xfId="42" quotePrefix="1" applyFont="1" applyBorder="1" applyAlignment="1">
      <alignment horizontal="left"/>
    </xf>
    <xf numFmtId="0" fontId="44" fillId="0" borderId="0" xfId="42" quotePrefix="1" applyFont="1"/>
    <xf numFmtId="0" fontId="44" fillId="0" borderId="0" xfId="42" applyFont="1"/>
    <xf numFmtId="0" fontId="18" fillId="0" borderId="17" xfId="42" applyBorder="1" applyAlignment="1">
      <alignment horizontal="left"/>
    </xf>
    <xf numFmtId="0" fontId="18" fillId="0" borderId="0" xfId="42" applyAlignment="1">
      <alignment horizontal="right"/>
    </xf>
    <xf numFmtId="49" fontId="18" fillId="0" borderId="10" xfId="42" applyNumberFormat="1" applyBorder="1" applyAlignment="1">
      <alignment horizontal="left" vertical="top"/>
    </xf>
    <xf numFmtId="43" fontId="34" fillId="0" borderId="17" xfId="79" applyFont="1" applyBorder="1" applyAlignment="1">
      <alignment horizontal="center"/>
    </xf>
    <xf numFmtId="169" fontId="18" fillId="0" borderId="16" xfId="79" applyNumberFormat="1" applyFont="1" applyBorder="1" applyAlignment="1">
      <alignment horizontal="right"/>
    </xf>
    <xf numFmtId="43" fontId="18" fillId="0" borderId="16" xfId="79" applyFont="1" applyBorder="1" applyAlignment="1">
      <alignment horizontal="right"/>
    </xf>
    <xf numFmtId="0" fontId="39" fillId="0" borderId="19" xfId="42" applyFont="1" applyBorder="1" applyAlignment="1">
      <alignment horizontal="left"/>
    </xf>
    <xf numFmtId="169" fontId="18" fillId="0" borderId="19" xfId="79" applyNumberFormat="1" applyFont="1" applyBorder="1" applyAlignment="1">
      <alignment horizontal="right"/>
    </xf>
    <xf numFmtId="43" fontId="18" fillId="0" borderId="19" xfId="79" applyFont="1" applyBorder="1" applyAlignment="1">
      <alignment horizontal="right"/>
    </xf>
    <xf numFmtId="0" fontId="20" fillId="0" borderId="0" xfId="73" applyFont="1"/>
    <xf numFmtId="0" fontId="18" fillId="0" borderId="0" xfId="73"/>
    <xf numFmtId="0" fontId="18" fillId="0" borderId="10" xfId="73" applyBorder="1"/>
    <xf numFmtId="2" fontId="20" fillId="0" borderId="0" xfId="76" applyNumberFormat="1" applyFont="1" applyAlignment="1">
      <alignment horizontal="left"/>
    </xf>
    <xf numFmtId="0" fontId="18" fillId="0" borderId="10" xfId="76" applyFont="1" applyBorder="1"/>
    <xf numFmtId="1" fontId="18" fillId="0" borderId="0" xfId="76" applyNumberFormat="1" applyFont="1" applyAlignment="1">
      <alignment horizontal="center"/>
    </xf>
    <xf numFmtId="0" fontId="18" fillId="0" borderId="0" xfId="76" applyFont="1" applyAlignment="1">
      <alignment horizontal="right"/>
    </xf>
    <xf numFmtId="0" fontId="18" fillId="0" borderId="10" xfId="73" applyBorder="1" applyAlignment="1">
      <alignment horizontal="center"/>
    </xf>
    <xf numFmtId="169" fontId="18" fillId="0" borderId="0" xfId="74" applyNumberFormat="1" applyFont="1" applyBorder="1" applyAlignment="1">
      <alignment horizontal="right"/>
    </xf>
    <xf numFmtId="0" fontId="18" fillId="0" borderId="10" xfId="73" applyBorder="1" applyAlignment="1">
      <alignment horizontal="right"/>
    </xf>
    <xf numFmtId="4" fontId="18" fillId="0" borderId="0" xfId="74" applyNumberFormat="1" applyFont="1"/>
    <xf numFmtId="0" fontId="31" fillId="0" borderId="0" xfId="73" applyFont="1"/>
    <xf numFmtId="4" fontId="20" fillId="0" borderId="10" xfId="73" applyNumberFormat="1" applyFont="1" applyBorder="1" applyAlignment="1">
      <alignment horizontal="right"/>
    </xf>
    <xf numFmtId="4" fontId="20" fillId="0" borderId="25" xfId="73" applyNumberFormat="1" applyFont="1" applyBorder="1" applyAlignment="1">
      <alignment horizontal="right"/>
    </xf>
    <xf numFmtId="4" fontId="18" fillId="0" borderId="10" xfId="73" applyNumberFormat="1" applyBorder="1" applyAlignment="1">
      <alignment horizontal="right"/>
    </xf>
    <xf numFmtId="4" fontId="18" fillId="0" borderId="0" xfId="73" applyNumberFormat="1"/>
    <xf numFmtId="43" fontId="18" fillId="0" borderId="0" xfId="73" applyNumberFormat="1"/>
    <xf numFmtId="4" fontId="45" fillId="0" borderId="10" xfId="50" applyNumberFormat="1" applyFont="1" applyBorder="1" applyAlignment="1">
      <alignment horizontal="right" vertical="center" wrapText="1"/>
    </xf>
    <xf numFmtId="4" fontId="20" fillId="0" borderId="0" xfId="73" applyNumberFormat="1" applyFont="1" applyAlignment="1">
      <alignment horizontal="right"/>
    </xf>
    <xf numFmtId="0" fontId="18" fillId="0" borderId="0" xfId="73" applyAlignment="1">
      <alignment horizontal="right"/>
    </xf>
    <xf numFmtId="4" fontId="18" fillId="0" borderId="0" xfId="74" applyNumberFormat="1" applyFont="1" applyBorder="1"/>
    <xf numFmtId="0" fontId="18" fillId="0" borderId="16" xfId="73" applyBorder="1"/>
    <xf numFmtId="4" fontId="18" fillId="0" borderId="0" xfId="73" applyNumberFormat="1" applyAlignment="1">
      <alignment horizontal="right"/>
    </xf>
    <xf numFmtId="4" fontId="20" fillId="0" borderId="19" xfId="73" applyNumberFormat="1" applyFont="1" applyBorder="1" applyAlignment="1">
      <alignment horizontal="right"/>
    </xf>
    <xf numFmtId="0" fontId="20" fillId="0" borderId="20" xfId="70" applyFont="1" applyBorder="1" applyAlignment="1">
      <alignment horizontal="left" vertical="top" wrapText="1"/>
    </xf>
    <xf numFmtId="0" fontId="20" fillId="0" borderId="0" xfId="70" applyFont="1" applyAlignment="1">
      <alignment horizontal="left" vertical="top" wrapText="1"/>
    </xf>
    <xf numFmtId="0" fontId="20" fillId="0" borderId="26" xfId="70" applyFont="1" applyBorder="1" applyAlignment="1">
      <alignment horizontal="left" vertical="top" wrapText="1"/>
    </xf>
    <xf numFmtId="2" fontId="46" fillId="0" borderId="0" xfId="0" applyNumberFormat="1" applyFont="1" applyAlignment="1" applyProtection="1">
      <alignment vertical="top"/>
      <protection locked="0"/>
    </xf>
    <xf numFmtId="0" fontId="47" fillId="0" borderId="0" xfId="0" applyFont="1" applyAlignment="1" applyProtection="1">
      <alignment horizontal="left" vertical="top" wrapText="1"/>
      <protection locked="0"/>
    </xf>
    <xf numFmtId="0" fontId="46" fillId="0" borderId="0" xfId="0" applyFont="1" applyAlignment="1" applyProtection="1">
      <alignment vertical="top"/>
      <protection locked="0"/>
    </xf>
    <xf numFmtId="0" fontId="47" fillId="0" borderId="29" xfId="0" applyFont="1" applyBorder="1" applyAlignment="1" applyProtection="1">
      <alignment horizontal="left" vertical="top"/>
      <protection locked="0"/>
    </xf>
    <xf numFmtId="0" fontId="47" fillId="0" borderId="30" xfId="0" applyFont="1" applyBorder="1" applyAlignment="1" applyProtection="1">
      <alignment horizontal="left" vertical="top" wrapText="1"/>
      <protection locked="0"/>
    </xf>
    <xf numFmtId="0" fontId="47" fillId="0" borderId="30" xfId="0" applyFont="1" applyBorder="1" applyAlignment="1" applyProtection="1">
      <alignment horizontal="center" vertical="top"/>
      <protection locked="0"/>
    </xf>
    <xf numFmtId="169" fontId="47" fillId="0" borderId="30" xfId="52" applyNumberFormat="1" applyFont="1" applyBorder="1" applyAlignment="1" applyProtection="1">
      <alignment vertical="top"/>
      <protection locked="0"/>
    </xf>
    <xf numFmtId="43" fontId="47" fillId="0" borderId="30" xfId="52" applyFont="1" applyBorder="1" applyAlignment="1" applyProtection="1">
      <alignment horizontal="right" vertical="top"/>
      <protection locked="0"/>
    </xf>
    <xf numFmtId="4" fontId="47" fillId="0" borderId="30" xfId="47" applyNumberFormat="1" applyFont="1" applyBorder="1" applyAlignment="1" applyProtection="1">
      <alignment vertical="top"/>
      <protection locked="0"/>
    </xf>
    <xf numFmtId="0" fontId="47" fillId="0" borderId="20" xfId="0" applyFont="1" applyBorder="1" applyAlignment="1" applyProtection="1">
      <alignment vertical="top"/>
      <protection locked="0"/>
    </xf>
    <xf numFmtId="0" fontId="47" fillId="0" borderId="0" xfId="0" applyFont="1" applyAlignment="1" applyProtection="1">
      <alignment vertical="top"/>
      <protection locked="0"/>
    </xf>
    <xf numFmtId="0" fontId="47" fillId="0" borderId="0" xfId="0" applyFont="1" applyAlignment="1" applyProtection="1">
      <alignment horizontal="center" vertical="top"/>
      <protection locked="0"/>
    </xf>
    <xf numFmtId="2" fontId="47" fillId="0" borderId="20" xfId="0" applyNumberFormat="1" applyFont="1" applyBorder="1" applyAlignment="1" applyProtection="1">
      <alignment horizontal="left" vertical="top"/>
      <protection locked="0"/>
    </xf>
    <xf numFmtId="0" fontId="47" fillId="0" borderId="17" xfId="0" applyFont="1" applyBorder="1" applyAlignment="1" applyProtection="1">
      <alignment horizontal="left" vertical="top" wrapText="1"/>
      <protection locked="0"/>
    </xf>
    <xf numFmtId="0" fontId="47" fillId="0" borderId="17" xfId="0" applyFont="1" applyBorder="1" applyAlignment="1" applyProtection="1">
      <alignment horizontal="center" vertical="top"/>
      <protection locked="0"/>
    </xf>
    <xf numFmtId="169" fontId="47" fillId="0" borderId="17" xfId="52" applyNumberFormat="1" applyFont="1" applyBorder="1" applyAlignment="1" applyProtection="1">
      <alignment horizontal="center" vertical="top"/>
      <protection locked="0"/>
    </xf>
    <xf numFmtId="43" fontId="47" fillId="0" borderId="18" xfId="52" applyFont="1" applyBorder="1" applyAlignment="1" applyProtection="1">
      <alignment horizontal="center" vertical="top"/>
      <protection locked="0"/>
    </xf>
    <xf numFmtId="4" fontId="47" fillId="0" borderId="22" xfId="47" applyNumberFormat="1" applyFont="1" applyBorder="1" applyAlignment="1" applyProtection="1">
      <alignment horizontal="center" vertical="top"/>
      <protection locked="0"/>
    </xf>
    <xf numFmtId="0" fontId="47" fillId="0" borderId="20" xfId="0" applyFont="1" applyBorder="1" applyAlignment="1" applyProtection="1">
      <alignment vertical="top" wrapText="1"/>
      <protection locked="0"/>
    </xf>
    <xf numFmtId="0" fontId="47" fillId="0" borderId="0" xfId="0" applyFont="1" applyAlignment="1" applyProtection="1">
      <alignment vertical="top" wrapText="1"/>
      <protection locked="0"/>
    </xf>
    <xf numFmtId="43" fontId="47" fillId="0" borderId="17" xfId="52" applyFont="1" applyBorder="1" applyAlignment="1" applyProtection="1">
      <alignment horizontal="center" vertical="top"/>
      <protection locked="0"/>
    </xf>
    <xf numFmtId="4" fontId="47" fillId="0" borderId="20" xfId="47" applyNumberFormat="1" applyFont="1" applyBorder="1" applyAlignment="1" applyProtection="1">
      <alignment horizontal="center" vertical="top"/>
      <protection locked="0"/>
    </xf>
    <xf numFmtId="0" fontId="46" fillId="0" borderId="20" xfId="0" applyFont="1" applyBorder="1" applyAlignment="1" applyProtection="1">
      <alignment vertical="top"/>
      <protection locked="0"/>
    </xf>
    <xf numFmtId="2" fontId="47" fillId="0" borderId="22" xfId="0" applyNumberFormat="1" applyFont="1" applyBorder="1" applyAlignment="1" applyProtection="1">
      <alignment horizontal="left" vertical="top"/>
      <protection locked="0"/>
    </xf>
    <xf numFmtId="0" fontId="47" fillId="0" borderId="18" xfId="0" applyFont="1" applyBorder="1" applyAlignment="1" applyProtection="1">
      <alignment horizontal="left" vertical="top" wrapText="1"/>
      <protection locked="0"/>
    </xf>
    <xf numFmtId="0" fontId="47" fillId="0" borderId="18" xfId="0" applyFont="1" applyBorder="1" applyAlignment="1" applyProtection="1">
      <alignment horizontal="center" vertical="top"/>
      <protection locked="0"/>
    </xf>
    <xf numFmtId="169" fontId="47" fillId="0" borderId="18" xfId="52" applyNumberFormat="1" applyFont="1" applyBorder="1" applyAlignment="1" applyProtection="1">
      <alignment horizontal="center" vertical="top"/>
      <protection locked="0"/>
    </xf>
    <xf numFmtId="169" fontId="47" fillId="0" borderId="17" xfId="52" applyNumberFormat="1" applyFont="1" applyBorder="1" applyAlignment="1" applyProtection="1">
      <alignment vertical="top"/>
      <protection locked="0"/>
    </xf>
    <xf numFmtId="43" fontId="47" fillId="0" borderId="17" xfId="52" applyFont="1" applyBorder="1" applyAlignment="1" applyProtection="1">
      <alignment horizontal="right" vertical="top"/>
      <protection locked="0"/>
    </xf>
    <xf numFmtId="4" fontId="47" fillId="0" borderId="23" xfId="47" applyNumberFormat="1" applyFont="1" applyBorder="1" applyAlignment="1" applyProtection="1">
      <alignment vertical="top"/>
      <protection locked="0"/>
    </xf>
    <xf numFmtId="177" fontId="47" fillId="0" borderId="20" xfId="0" applyNumberFormat="1" applyFont="1" applyBorder="1" applyAlignment="1" applyProtection="1">
      <alignment horizontal="center" vertical="top"/>
      <protection locked="0"/>
    </xf>
    <xf numFmtId="4" fontId="47" fillId="0" borderId="20" xfId="47" applyNumberFormat="1" applyFont="1" applyBorder="1" applyAlignment="1" applyProtection="1">
      <alignment vertical="top"/>
      <protection locked="0"/>
    </xf>
    <xf numFmtId="2" fontId="46" fillId="0" borderId="20" xfId="0" applyNumberFormat="1" applyFont="1" applyBorder="1" applyAlignment="1" applyProtection="1">
      <alignment horizontal="left" vertical="top"/>
      <protection locked="0"/>
    </xf>
    <xf numFmtId="169" fontId="47" fillId="0" borderId="20" xfId="52" applyNumberFormat="1" applyFont="1" applyBorder="1" applyAlignment="1" applyProtection="1">
      <alignment vertical="top"/>
      <protection locked="0"/>
    </xf>
    <xf numFmtId="2" fontId="46" fillId="0" borderId="20" xfId="0" applyNumberFormat="1" applyFont="1" applyBorder="1" applyAlignment="1" applyProtection="1">
      <alignment horizontal="center" vertical="top"/>
      <protection locked="0"/>
    </xf>
    <xf numFmtId="0" fontId="46" fillId="0" borderId="17" xfId="0" applyFont="1" applyBorder="1" applyAlignment="1" applyProtection="1">
      <alignment horizontal="left" vertical="top" wrapText="1"/>
      <protection locked="0"/>
    </xf>
    <xf numFmtId="0" fontId="46" fillId="0" borderId="17" xfId="0" applyFont="1" applyBorder="1" applyAlignment="1" applyProtection="1">
      <alignment horizontal="center" vertical="top"/>
      <protection locked="0"/>
    </xf>
    <xf numFmtId="169" fontId="46" fillId="0" borderId="20" xfId="52" applyNumberFormat="1" applyFont="1" applyBorder="1" applyAlignment="1" applyProtection="1">
      <alignment vertical="top"/>
      <protection locked="0"/>
    </xf>
    <xf numFmtId="169" fontId="46" fillId="0" borderId="0" xfId="47" applyNumberFormat="1" applyFont="1" applyFill="1" applyBorder="1" applyAlignment="1" applyProtection="1">
      <alignment vertical="top"/>
      <protection locked="0"/>
    </xf>
    <xf numFmtId="43" fontId="46" fillId="0" borderId="17" xfId="52" applyFont="1" applyFill="1" applyBorder="1" applyAlignment="1">
      <alignment horizontal="right" vertical="top"/>
    </xf>
    <xf numFmtId="170" fontId="46" fillId="0" borderId="20" xfId="47" applyNumberFormat="1" applyFont="1" applyFill="1" applyBorder="1" applyAlignment="1" applyProtection="1">
      <alignment vertical="top"/>
      <protection locked="0"/>
    </xf>
    <xf numFmtId="169" fontId="46" fillId="0" borderId="0" xfId="52" applyNumberFormat="1" applyFont="1" applyBorder="1" applyAlignment="1" applyProtection="1">
      <alignment vertical="top"/>
      <protection locked="0"/>
    </xf>
    <xf numFmtId="0" fontId="48" fillId="0" borderId="20" xfId="0" applyFont="1" applyBorder="1" applyAlignment="1" applyProtection="1">
      <alignment vertical="top"/>
      <protection locked="0"/>
    </xf>
    <xf numFmtId="0" fontId="48" fillId="0" borderId="0" xfId="0" applyFont="1" applyAlignment="1" applyProtection="1">
      <alignment vertical="top"/>
      <protection locked="0"/>
    </xf>
    <xf numFmtId="2" fontId="48" fillId="0" borderId="20" xfId="0" applyNumberFormat="1" applyFont="1" applyBorder="1" applyAlignment="1" applyProtection="1">
      <alignment horizontal="center" vertical="top"/>
      <protection locked="0"/>
    </xf>
    <xf numFmtId="0" fontId="48" fillId="0" borderId="17" xfId="0" applyFont="1" applyBorder="1" applyAlignment="1" applyProtection="1">
      <alignment horizontal="left" vertical="top" wrapText="1"/>
      <protection locked="0"/>
    </xf>
    <xf numFmtId="169" fontId="48" fillId="0" borderId="0" xfId="47" applyNumberFormat="1" applyFont="1" applyFill="1" applyBorder="1" applyAlignment="1" applyProtection="1">
      <alignment vertical="top"/>
      <protection locked="0"/>
    </xf>
    <xf numFmtId="43" fontId="48" fillId="0" borderId="17" xfId="52" applyFont="1" applyFill="1" applyBorder="1" applyAlignment="1">
      <alignment horizontal="right" vertical="top"/>
    </xf>
    <xf numFmtId="0" fontId="49" fillId="0" borderId="0" xfId="0" applyFont="1" applyAlignment="1" applyProtection="1">
      <alignment vertical="top"/>
      <protection locked="0"/>
    </xf>
    <xf numFmtId="0" fontId="46" fillId="0" borderId="17" xfId="0" applyFont="1" applyBorder="1" applyAlignment="1" applyProtection="1">
      <alignment vertical="top"/>
      <protection locked="0"/>
    </xf>
    <xf numFmtId="2" fontId="46" fillId="0" borderId="20" xfId="83" applyNumberFormat="1" applyFont="1" applyBorder="1" applyAlignment="1" applyProtection="1">
      <alignment horizontal="center" vertical="top"/>
      <protection locked="0"/>
    </xf>
    <xf numFmtId="0" fontId="48" fillId="0" borderId="17" xfId="0" applyFont="1" applyBorder="1" applyAlignment="1" applyProtection="1">
      <alignment horizontal="center" vertical="top"/>
      <protection locked="0"/>
    </xf>
    <xf numFmtId="2" fontId="47" fillId="0" borderId="13" xfId="0" applyNumberFormat="1" applyFont="1" applyBorder="1" applyAlignment="1" applyProtection="1">
      <alignment horizontal="left" vertical="top"/>
      <protection locked="0"/>
    </xf>
    <xf numFmtId="0" fontId="47" fillId="0" borderId="13" xfId="0" applyFont="1" applyBorder="1" applyAlignment="1" applyProtection="1">
      <alignment horizontal="left" vertical="top" wrapText="1"/>
      <protection locked="0"/>
    </xf>
    <xf numFmtId="0" fontId="46" fillId="0" borderId="13" xfId="0" applyFont="1" applyBorder="1" applyAlignment="1" applyProtection="1">
      <alignment horizontal="center" vertical="top"/>
      <protection locked="0"/>
    </xf>
    <xf numFmtId="169" fontId="46" fillId="0" borderId="13" xfId="47" applyNumberFormat="1" applyFont="1" applyBorder="1" applyAlignment="1" applyProtection="1">
      <alignment vertical="top"/>
      <protection locked="0"/>
    </xf>
    <xf numFmtId="170" fontId="46" fillId="0" borderId="13" xfId="52" applyNumberFormat="1" applyFont="1" applyBorder="1" applyAlignment="1" applyProtection="1">
      <alignment horizontal="center" vertical="top"/>
      <protection locked="0"/>
    </xf>
    <xf numFmtId="170" fontId="47" fillId="0" borderId="29" xfId="47" applyNumberFormat="1" applyFont="1" applyFill="1" applyBorder="1" applyAlignment="1" applyProtection="1">
      <alignment horizontal="right" vertical="top"/>
      <protection locked="0"/>
    </xf>
    <xf numFmtId="2" fontId="46" fillId="0" borderId="16" xfId="0" applyNumberFormat="1" applyFont="1" applyBorder="1" applyAlignment="1" applyProtection="1">
      <alignment horizontal="left" vertical="top"/>
      <protection locked="0"/>
    </xf>
    <xf numFmtId="0" fontId="46" fillId="0" borderId="16" xfId="0" applyFont="1" applyBorder="1" applyAlignment="1" applyProtection="1">
      <alignment horizontal="left" vertical="top" wrapText="1"/>
      <protection locked="0"/>
    </xf>
    <xf numFmtId="0" fontId="46" fillId="0" borderId="16" xfId="0" applyFont="1" applyBorder="1" applyAlignment="1" applyProtection="1">
      <alignment horizontal="center" vertical="top"/>
      <protection locked="0"/>
    </xf>
    <xf numFmtId="169" fontId="46" fillId="0" borderId="16" xfId="47" applyNumberFormat="1" applyFont="1" applyBorder="1" applyAlignment="1" applyProtection="1">
      <alignment vertical="top"/>
      <protection locked="0"/>
    </xf>
    <xf numFmtId="170" fontId="46" fillId="0" borderId="16" xfId="52" applyNumberFormat="1" applyFont="1" applyBorder="1" applyAlignment="1" applyProtection="1">
      <alignment horizontal="center" vertical="top"/>
      <protection locked="0"/>
    </xf>
    <xf numFmtId="170" fontId="46" fillId="0" borderId="16" xfId="47" applyNumberFormat="1" applyFont="1" applyBorder="1" applyAlignment="1" applyProtection="1">
      <alignment vertical="top"/>
      <protection locked="0"/>
    </xf>
    <xf numFmtId="170" fontId="47" fillId="0" borderId="22" xfId="47" applyNumberFormat="1" applyFont="1" applyFill="1" applyBorder="1" applyAlignment="1" applyProtection="1">
      <alignment horizontal="right" vertical="top"/>
      <protection locked="0"/>
    </xf>
    <xf numFmtId="43" fontId="46" fillId="0" borderId="17" xfId="52" applyFont="1" applyFill="1" applyBorder="1" applyAlignment="1" applyProtection="1">
      <alignment horizontal="right" vertical="top"/>
      <protection locked="0"/>
    </xf>
    <xf numFmtId="170" fontId="47" fillId="0" borderId="20" xfId="47" applyNumberFormat="1" applyFont="1" applyFill="1" applyBorder="1" applyAlignment="1" applyProtection="1">
      <alignment horizontal="right" vertical="top"/>
      <protection locked="0"/>
    </xf>
    <xf numFmtId="177" fontId="46" fillId="0" borderId="20" xfId="83" applyNumberFormat="1" applyFont="1" applyBorder="1" applyAlignment="1" applyProtection="1">
      <alignment horizontal="center" vertical="top"/>
      <protection locked="0"/>
    </xf>
    <xf numFmtId="49" fontId="46" fillId="0" borderId="17" xfId="83" applyNumberFormat="1" applyFont="1" applyBorder="1" applyAlignment="1" applyProtection="1">
      <alignment horizontal="left" vertical="top" wrapText="1"/>
      <protection locked="0"/>
    </xf>
    <xf numFmtId="0" fontId="46" fillId="0" borderId="17" xfId="83" applyFont="1" applyBorder="1" applyAlignment="1" applyProtection="1">
      <alignment horizontal="left" vertical="top" wrapText="1"/>
      <protection locked="0"/>
    </xf>
    <xf numFmtId="0" fontId="46" fillId="0" borderId="21" xfId="83" applyFont="1" applyBorder="1" applyAlignment="1" applyProtection="1">
      <alignment horizontal="center" vertical="top"/>
      <protection locked="0"/>
    </xf>
    <xf numFmtId="3" fontId="46" fillId="0" borderId="0" xfId="47" applyFont="1" applyFill="1" applyBorder="1" applyAlignment="1" applyProtection="1">
      <alignment vertical="top"/>
      <protection locked="0"/>
    </xf>
    <xf numFmtId="178" fontId="46" fillId="0" borderId="21" xfId="83" applyNumberFormat="1" applyFont="1" applyBorder="1" applyAlignment="1" applyProtection="1">
      <alignment horizontal="center" vertical="top"/>
      <protection locked="0"/>
    </xf>
    <xf numFmtId="177" fontId="47" fillId="0" borderId="20" xfId="83" applyNumberFormat="1" applyFont="1" applyBorder="1" applyAlignment="1" applyProtection="1">
      <alignment horizontal="center" vertical="top"/>
      <protection locked="0"/>
    </xf>
    <xf numFmtId="0" fontId="46" fillId="0" borderId="17" xfId="0" applyFont="1" applyBorder="1" applyAlignment="1" applyProtection="1">
      <alignment horizontal="center" vertical="top" wrapText="1"/>
      <protection locked="0"/>
    </xf>
    <xf numFmtId="0" fontId="46" fillId="0" borderId="20" xfId="0" applyFont="1" applyBorder="1" applyAlignment="1" applyProtection="1">
      <alignment vertical="top" wrapText="1"/>
      <protection locked="0"/>
    </xf>
    <xf numFmtId="0" fontId="46" fillId="0" borderId="17" xfId="0" applyFont="1" applyBorder="1" applyAlignment="1" applyProtection="1">
      <alignment vertical="top" wrapText="1"/>
      <protection locked="0"/>
    </xf>
    <xf numFmtId="2" fontId="47" fillId="0" borderId="20" xfId="83" applyNumberFormat="1" applyFont="1" applyBorder="1" applyAlignment="1" applyProtection="1">
      <alignment horizontal="center" vertical="top"/>
      <protection locked="0"/>
    </xf>
    <xf numFmtId="43" fontId="49" fillId="0" borderId="17" xfId="52" applyFont="1" applyFill="1" applyBorder="1" applyAlignment="1">
      <alignment horizontal="right" vertical="top"/>
    </xf>
    <xf numFmtId="0" fontId="47" fillId="0" borderId="20" xfId="0" applyFont="1" applyBorder="1" applyAlignment="1" applyProtection="1">
      <alignment horizontal="left" vertical="top" wrapText="1"/>
      <protection locked="0"/>
    </xf>
    <xf numFmtId="0" fontId="46" fillId="0" borderId="20" xfId="83" applyFont="1" applyBorder="1" applyAlignment="1" applyProtection="1">
      <alignment horizontal="center" vertical="top"/>
      <protection locked="0"/>
    </xf>
    <xf numFmtId="3" fontId="46" fillId="0" borderId="20" xfId="47" applyFont="1" applyFill="1" applyBorder="1" applyAlignment="1" applyProtection="1">
      <alignment vertical="top"/>
      <protection locked="0"/>
    </xf>
    <xf numFmtId="0" fontId="46" fillId="0" borderId="0" xfId="83" applyFont="1" applyAlignment="1" applyProtection="1">
      <alignment horizontal="center" vertical="top"/>
      <protection locked="0"/>
    </xf>
    <xf numFmtId="3" fontId="46" fillId="0" borderId="17" xfId="47" applyFont="1" applyFill="1" applyBorder="1" applyAlignment="1" applyProtection="1">
      <alignment vertical="top"/>
      <protection locked="0"/>
    </xf>
    <xf numFmtId="177" fontId="46" fillId="0" borderId="21" xfId="83" applyNumberFormat="1" applyFont="1" applyBorder="1" applyAlignment="1" applyProtection="1">
      <alignment horizontal="center" vertical="top"/>
      <protection locked="0"/>
    </xf>
    <xf numFmtId="0" fontId="46" fillId="0" borderId="10" xfId="0" applyFont="1" applyBorder="1" applyAlignment="1" applyProtection="1">
      <alignment horizontal="left" vertical="top" wrapText="1"/>
      <protection locked="0"/>
    </xf>
    <xf numFmtId="177" fontId="47" fillId="0" borderId="21" xfId="83" applyNumberFormat="1" applyFont="1" applyBorder="1" applyAlignment="1" applyProtection="1">
      <alignment horizontal="center" vertical="top"/>
      <protection locked="0"/>
    </xf>
    <xf numFmtId="0" fontId="46" fillId="0" borderId="0" xfId="0" applyFont="1" applyAlignment="1" applyProtection="1">
      <alignment vertical="top" wrapText="1"/>
      <protection locked="0"/>
    </xf>
    <xf numFmtId="169" fontId="46" fillId="0" borderId="0" xfId="47" applyNumberFormat="1" applyFont="1" applyBorder="1" applyAlignment="1" applyProtection="1">
      <alignment vertical="top"/>
      <protection locked="0"/>
    </xf>
    <xf numFmtId="0" fontId="47" fillId="0" borderId="10" xfId="0" applyFont="1" applyBorder="1" applyAlignment="1" applyProtection="1">
      <alignment horizontal="left" vertical="top" wrapText="1"/>
      <protection locked="0"/>
    </xf>
    <xf numFmtId="4" fontId="46" fillId="0" borderId="20" xfId="47" applyNumberFormat="1" applyFont="1" applyFill="1" applyBorder="1" applyAlignment="1" applyProtection="1">
      <alignment vertical="top"/>
      <protection locked="0"/>
    </xf>
    <xf numFmtId="9" fontId="46" fillId="0" borderId="20" xfId="0" applyNumberFormat="1" applyFont="1" applyBorder="1" applyAlignment="1" applyProtection="1">
      <alignment horizontal="center" vertical="top" wrapText="1"/>
      <protection locked="0"/>
    </xf>
    <xf numFmtId="2" fontId="46" fillId="0" borderId="17" xfId="0" applyNumberFormat="1" applyFont="1" applyBorder="1" applyAlignment="1" applyProtection="1">
      <alignment horizontal="center" vertical="top"/>
      <protection locked="0"/>
    </xf>
    <xf numFmtId="0" fontId="46" fillId="0" borderId="0" xfId="0" applyFont="1" applyAlignment="1" applyProtection="1">
      <alignment horizontal="left" vertical="top" wrapText="1"/>
      <protection locked="0"/>
    </xf>
    <xf numFmtId="169" fontId="46" fillId="0" borderId="0" xfId="47" quotePrefix="1" applyNumberFormat="1" applyFont="1" applyFill="1" applyBorder="1" applyAlignment="1" applyProtection="1">
      <alignment vertical="top"/>
      <protection locked="0"/>
    </xf>
    <xf numFmtId="2" fontId="47" fillId="0" borderId="17" xfId="0" applyNumberFormat="1" applyFont="1" applyBorder="1" applyAlignment="1" applyProtection="1">
      <alignment horizontal="center" vertical="top"/>
      <protection locked="0"/>
    </xf>
    <xf numFmtId="0" fontId="46" fillId="0" borderId="17" xfId="0" applyFont="1" applyBorder="1" applyAlignment="1" applyProtection="1">
      <alignment horizontal="center"/>
      <protection locked="0"/>
    </xf>
    <xf numFmtId="0" fontId="46" fillId="0" borderId="0" xfId="0" applyFont="1" applyAlignment="1" applyProtection="1">
      <alignment horizontal="center"/>
      <protection locked="0"/>
    </xf>
    <xf numFmtId="43" fontId="46" fillId="0" borderId="17" xfId="52" applyFont="1" applyFill="1" applyBorder="1" applyAlignment="1" applyProtection="1">
      <alignment horizontal="right"/>
      <protection locked="0"/>
    </xf>
    <xf numFmtId="2" fontId="47" fillId="0" borderId="20" xfId="0" applyNumberFormat="1" applyFont="1" applyBorder="1" applyAlignment="1" applyProtection="1">
      <alignment horizontal="center" vertical="top"/>
      <protection locked="0"/>
    </xf>
    <xf numFmtId="2" fontId="46" fillId="0" borderId="20" xfId="83" applyNumberFormat="1" applyFont="1" applyBorder="1" applyAlignment="1" applyProtection="1">
      <alignment horizontal="center"/>
      <protection locked="0"/>
    </xf>
    <xf numFmtId="0" fontId="46" fillId="0" borderId="17" xfId="0" applyFont="1" applyBorder="1" applyAlignment="1" applyProtection="1">
      <alignment horizontal="justify" wrapText="1"/>
      <protection locked="0"/>
    </xf>
    <xf numFmtId="4" fontId="46" fillId="0" borderId="20" xfId="47" applyNumberFormat="1" applyFont="1" applyFill="1" applyBorder="1" applyProtection="1">
      <protection locked="0"/>
    </xf>
    <xf numFmtId="0" fontId="46" fillId="0" borderId="17" xfId="0" quotePrefix="1" applyFont="1" applyBorder="1" applyAlignment="1" applyProtection="1">
      <alignment horizontal="justify" wrapText="1"/>
      <protection locked="0"/>
    </xf>
    <xf numFmtId="170" fontId="46" fillId="0" borderId="17" xfId="47" applyNumberFormat="1" applyFont="1" applyFill="1" applyBorder="1" applyAlignment="1" applyProtection="1">
      <alignment vertical="top"/>
      <protection locked="0"/>
    </xf>
    <xf numFmtId="0" fontId="47" fillId="0" borderId="17" xfId="0" applyFont="1" applyBorder="1" applyProtection="1">
      <protection locked="0"/>
    </xf>
    <xf numFmtId="170" fontId="46" fillId="0" borderId="17" xfId="55" applyNumberFormat="1" applyFont="1" applyFill="1" applyBorder="1" applyAlignment="1">
      <alignment vertical="top"/>
    </xf>
    <xf numFmtId="0" fontId="46" fillId="0" borderId="20" xfId="0" applyFont="1" applyBorder="1" applyAlignment="1" applyProtection="1">
      <alignment horizontal="center"/>
      <protection locked="0"/>
    </xf>
    <xf numFmtId="43" fontId="46" fillId="0" borderId="17" xfId="52" applyFont="1" applyFill="1" applyBorder="1" applyAlignment="1">
      <alignment horizontal="right"/>
    </xf>
    <xf numFmtId="2" fontId="47" fillId="0" borderId="20" xfId="0" applyNumberFormat="1" applyFont="1" applyBorder="1" applyAlignment="1" applyProtection="1">
      <alignment horizontal="center"/>
      <protection locked="0"/>
    </xf>
    <xf numFmtId="0" fontId="46" fillId="0" borderId="17" xfId="0" applyFont="1" applyBorder="1" applyProtection="1">
      <protection locked="0"/>
    </xf>
    <xf numFmtId="169" fontId="47" fillId="0" borderId="0" xfId="52" applyNumberFormat="1" applyFont="1" applyBorder="1" applyAlignment="1" applyProtection="1">
      <alignment vertical="top"/>
      <protection locked="0"/>
    </xf>
    <xf numFmtId="170" fontId="46" fillId="0" borderId="20" xfId="55" applyNumberFormat="1" applyFont="1" applyFill="1" applyBorder="1" applyAlignment="1" applyProtection="1">
      <alignment vertical="top"/>
      <protection locked="0"/>
    </xf>
    <xf numFmtId="2" fontId="47" fillId="0" borderId="0" xfId="0" applyNumberFormat="1" applyFont="1" applyAlignment="1" applyProtection="1">
      <alignment horizontal="center" vertical="top"/>
      <protection locked="0"/>
    </xf>
    <xf numFmtId="0" fontId="46" fillId="0" borderId="0" xfId="0" applyFont="1" applyAlignment="1" applyProtection="1">
      <alignment horizontal="center" vertical="top"/>
      <protection locked="0"/>
    </xf>
    <xf numFmtId="43" fontId="46" fillId="0" borderId="0" xfId="52" applyFont="1" applyFill="1" applyBorder="1" applyAlignment="1" applyProtection="1">
      <alignment horizontal="right" vertical="top"/>
      <protection locked="0"/>
    </xf>
    <xf numFmtId="170" fontId="46" fillId="0" borderId="0" xfId="47" applyNumberFormat="1" applyFont="1" applyFill="1" applyBorder="1" applyAlignment="1" applyProtection="1">
      <alignment vertical="top"/>
      <protection locked="0"/>
    </xf>
    <xf numFmtId="2" fontId="46" fillId="0" borderId="0" xfId="0" applyNumberFormat="1" applyFont="1"/>
    <xf numFmtId="0" fontId="47" fillId="0" borderId="0" xfId="0" applyFont="1" applyAlignment="1">
      <alignment horizontal="left" vertical="top"/>
    </xf>
    <xf numFmtId="0" fontId="46" fillId="0" borderId="0" xfId="0" applyFont="1"/>
    <xf numFmtId="0" fontId="47" fillId="0" borderId="29" xfId="0" applyFont="1" applyBorder="1" applyAlignment="1">
      <alignment horizontal="left"/>
    </xf>
    <xf numFmtId="0" fontId="47" fillId="0" borderId="30" xfId="0" applyFont="1" applyBorder="1" applyAlignment="1">
      <alignment horizontal="left" vertical="top"/>
    </xf>
    <xf numFmtId="0" fontId="47" fillId="0" borderId="30" xfId="0" applyFont="1" applyBorder="1" applyAlignment="1">
      <alignment horizontal="center"/>
    </xf>
    <xf numFmtId="169" fontId="47" fillId="0" borderId="30" xfId="52" applyNumberFormat="1" applyFont="1" applyBorder="1" applyAlignment="1">
      <alignment horizontal="center"/>
    </xf>
    <xf numFmtId="43" fontId="47" fillId="0" borderId="30" xfId="52" applyFont="1" applyBorder="1" applyAlignment="1">
      <alignment horizontal="right"/>
    </xf>
    <xf numFmtId="4" fontId="47" fillId="0" borderId="31" xfId="47" applyNumberFormat="1" applyFont="1" applyBorder="1"/>
    <xf numFmtId="2" fontId="47" fillId="0" borderId="20" xfId="0" applyNumberFormat="1" applyFont="1" applyBorder="1" applyAlignment="1">
      <alignment horizontal="left"/>
    </xf>
    <xf numFmtId="0" fontId="47" fillId="0" borderId="17" xfId="0" applyFont="1" applyBorder="1" applyAlignment="1">
      <alignment horizontal="left" vertical="top"/>
    </xf>
    <xf numFmtId="0" fontId="47" fillId="0" borderId="17" xfId="0" applyFont="1" applyBorder="1" applyAlignment="1">
      <alignment horizontal="center"/>
    </xf>
    <xf numFmtId="169" fontId="47" fillId="0" borderId="17" xfId="52" applyNumberFormat="1" applyFont="1" applyBorder="1" applyAlignment="1">
      <alignment horizontal="center" vertical="top"/>
    </xf>
    <xf numFmtId="43" fontId="47" fillId="0" borderId="18" xfId="52" applyFont="1" applyBorder="1" applyAlignment="1">
      <alignment horizontal="center" vertical="top"/>
    </xf>
    <xf numFmtId="4" fontId="47" fillId="0" borderId="18" xfId="47" applyNumberFormat="1" applyFont="1" applyBorder="1" applyAlignment="1">
      <alignment horizontal="centerContinuous"/>
    </xf>
    <xf numFmtId="169" fontId="47" fillId="0" borderId="17" xfId="52" applyNumberFormat="1" applyFont="1" applyBorder="1" applyAlignment="1">
      <alignment horizontal="center"/>
    </xf>
    <xf numFmtId="43" fontId="47" fillId="0" borderId="17" xfId="52" applyFont="1" applyBorder="1" applyAlignment="1">
      <alignment horizontal="center" vertical="top"/>
    </xf>
    <xf numFmtId="4" fontId="47" fillId="0" borderId="17" xfId="47" applyNumberFormat="1" applyFont="1" applyBorder="1" applyAlignment="1">
      <alignment horizontal="centerContinuous"/>
    </xf>
    <xf numFmtId="2" fontId="47" fillId="0" borderId="22" xfId="0" applyNumberFormat="1" applyFont="1" applyBorder="1" applyAlignment="1">
      <alignment horizontal="left"/>
    </xf>
    <xf numFmtId="0" fontId="47" fillId="0" borderId="18" xfId="0" applyFont="1" applyBorder="1" applyAlignment="1">
      <alignment horizontal="left" vertical="top"/>
    </xf>
    <xf numFmtId="0" fontId="47" fillId="0" borderId="18" xfId="0" applyFont="1" applyBorder="1" applyAlignment="1">
      <alignment horizontal="center"/>
    </xf>
    <xf numFmtId="169" fontId="47" fillId="0" borderId="18" xfId="52" applyNumberFormat="1" applyFont="1" applyBorder="1" applyAlignment="1">
      <alignment horizontal="center"/>
    </xf>
    <xf numFmtId="4" fontId="47" fillId="0" borderId="18" xfId="47" applyNumberFormat="1" applyFont="1" applyBorder="1"/>
    <xf numFmtId="177" fontId="47" fillId="0" borderId="20" xfId="83" applyNumberFormat="1" applyFont="1" applyBorder="1" applyAlignment="1">
      <alignment horizontal="center"/>
    </xf>
    <xf numFmtId="0" fontId="47" fillId="0" borderId="17" xfId="0" applyFont="1" applyBorder="1" applyAlignment="1">
      <alignment horizontal="left" vertical="top" wrapText="1"/>
    </xf>
    <xf numFmtId="0" fontId="46" fillId="0" borderId="17" xfId="0" applyFont="1" applyBorder="1" applyAlignment="1">
      <alignment horizontal="center"/>
    </xf>
    <xf numFmtId="0" fontId="46" fillId="0" borderId="0" xfId="0" applyFont="1" applyAlignment="1">
      <alignment horizontal="center"/>
    </xf>
    <xf numFmtId="170" fontId="46" fillId="0" borderId="17" xfId="47" applyNumberFormat="1" applyFont="1" applyFill="1" applyBorder="1"/>
    <xf numFmtId="2" fontId="46" fillId="0" borderId="20" xfId="0" applyNumberFormat="1" applyFont="1" applyBorder="1" applyAlignment="1">
      <alignment horizontal="center"/>
    </xf>
    <xf numFmtId="0" fontId="46" fillId="0" borderId="17" xfId="0" applyFont="1" applyBorder="1" applyAlignment="1">
      <alignment horizontal="left" vertical="top"/>
    </xf>
    <xf numFmtId="43" fontId="49" fillId="0" borderId="17" xfId="52" applyFont="1" applyFill="1" applyBorder="1" applyAlignment="1">
      <alignment horizontal="right"/>
    </xf>
    <xf numFmtId="170" fontId="49" fillId="0" borderId="17" xfId="47" applyNumberFormat="1" applyFont="1" applyFill="1" applyBorder="1"/>
    <xf numFmtId="2" fontId="46" fillId="0" borderId="20" xfId="83" applyNumberFormat="1" applyFont="1" applyBorder="1" applyAlignment="1">
      <alignment horizontal="center"/>
    </xf>
    <xf numFmtId="0" fontId="46" fillId="0" borderId="17" xfId="0" applyFont="1" applyBorder="1" applyAlignment="1">
      <alignment horizontal="left" vertical="top" wrapText="1"/>
    </xf>
    <xf numFmtId="170" fontId="46" fillId="0" borderId="17" xfId="47" applyNumberFormat="1" applyFont="1" applyFill="1" applyBorder="1" applyAlignment="1">
      <alignment vertical="top"/>
    </xf>
    <xf numFmtId="0" fontId="46" fillId="0" borderId="17" xfId="0" applyFont="1" applyBorder="1" applyAlignment="1">
      <alignment horizontal="center" vertical="center" wrapText="1"/>
    </xf>
    <xf numFmtId="0" fontId="46" fillId="0" borderId="20" xfId="0" applyFont="1" applyBorder="1" applyAlignment="1">
      <alignment horizontal="center" vertical="center" wrapText="1"/>
    </xf>
    <xf numFmtId="0" fontId="46" fillId="0" borderId="17" xfId="55" quotePrefix="1" applyNumberFormat="1" applyFont="1" applyBorder="1" applyAlignment="1">
      <alignment horizontal="right"/>
    </xf>
    <xf numFmtId="4" fontId="46" fillId="0" borderId="17" xfId="55" applyNumberFormat="1" applyFont="1" applyFill="1" applyBorder="1"/>
    <xf numFmtId="43" fontId="47" fillId="0" borderId="17" xfId="52" applyFont="1" applyBorder="1" applyAlignment="1">
      <alignment horizontal="right"/>
    </xf>
    <xf numFmtId="0" fontId="46" fillId="0" borderId="0" xfId="83" applyFont="1" applyAlignment="1">
      <alignment horizontal="center"/>
    </xf>
    <xf numFmtId="3" fontId="46" fillId="0" borderId="17" xfId="47" applyFont="1" applyFill="1" applyBorder="1" applyAlignment="1" applyProtection="1">
      <alignment horizontal="center"/>
    </xf>
    <xf numFmtId="169" fontId="46" fillId="0" borderId="20" xfId="52" quotePrefix="1" applyNumberFormat="1" applyFont="1" applyFill="1" applyBorder="1" applyAlignment="1">
      <alignment horizontal="center"/>
    </xf>
    <xf numFmtId="2" fontId="47" fillId="0" borderId="20" xfId="83" applyNumberFormat="1" applyFont="1" applyBorder="1" applyAlignment="1">
      <alignment horizontal="center"/>
    </xf>
    <xf numFmtId="43" fontId="46" fillId="0" borderId="20" xfId="52" applyFont="1" applyFill="1" applyBorder="1" applyAlignment="1">
      <alignment horizontal="right"/>
    </xf>
    <xf numFmtId="2" fontId="47" fillId="0" borderId="20" xfId="84" applyNumberFormat="1" applyFont="1" applyBorder="1" applyAlignment="1">
      <alignment horizontal="center"/>
    </xf>
    <xf numFmtId="2" fontId="46" fillId="0" borderId="20" xfId="84" applyNumberFormat="1" applyFont="1" applyBorder="1" applyAlignment="1">
      <alignment horizontal="center"/>
    </xf>
    <xf numFmtId="4" fontId="46" fillId="0" borderId="17" xfId="47" applyNumberFormat="1" applyFont="1" applyFill="1" applyBorder="1"/>
    <xf numFmtId="2" fontId="46" fillId="0" borderId="13" xfId="0" applyNumberFormat="1" applyFont="1" applyBorder="1" applyAlignment="1">
      <alignment horizontal="left"/>
    </xf>
    <xf numFmtId="0" fontId="47" fillId="0" borderId="13" xfId="0" applyFont="1" applyBorder="1" applyAlignment="1">
      <alignment horizontal="left" vertical="top"/>
    </xf>
    <xf numFmtId="0" fontId="46" fillId="0" borderId="13" xfId="0" applyFont="1" applyBorder="1" applyAlignment="1">
      <alignment horizontal="center"/>
    </xf>
    <xf numFmtId="169" fontId="46" fillId="0" borderId="13" xfId="47" applyNumberFormat="1" applyFont="1" applyBorder="1" applyAlignment="1">
      <alignment horizontal="center"/>
    </xf>
    <xf numFmtId="170" fontId="46" fillId="0" borderId="13" xfId="52" applyNumberFormat="1" applyFont="1" applyBorder="1" applyAlignment="1">
      <alignment horizontal="center"/>
    </xf>
    <xf numFmtId="170" fontId="47" fillId="0" borderId="13" xfId="47" applyNumberFormat="1" applyFont="1" applyFill="1" applyBorder="1" applyAlignment="1" applyProtection="1">
      <alignment horizontal="right"/>
      <protection locked="0"/>
    </xf>
    <xf numFmtId="2" fontId="46" fillId="0" borderId="16" xfId="0" applyNumberFormat="1" applyFont="1" applyBorder="1" applyAlignment="1">
      <alignment horizontal="left"/>
    </xf>
    <xf numFmtId="0" fontId="46" fillId="0" borderId="16" xfId="0" applyFont="1" applyBorder="1" applyAlignment="1">
      <alignment horizontal="left" vertical="top"/>
    </xf>
    <xf numFmtId="0" fontId="46" fillId="0" borderId="16" xfId="0" applyFont="1" applyBorder="1" applyAlignment="1">
      <alignment horizontal="center"/>
    </xf>
    <xf numFmtId="169" fontId="46" fillId="0" borderId="16" xfId="47" applyNumberFormat="1" applyFont="1" applyBorder="1" applyAlignment="1">
      <alignment horizontal="center"/>
    </xf>
    <xf numFmtId="170" fontId="46" fillId="0" borderId="16" xfId="52" applyNumberFormat="1" applyFont="1" applyBorder="1" applyAlignment="1">
      <alignment horizontal="center"/>
    </xf>
    <xf numFmtId="170" fontId="46" fillId="0" borderId="16" xfId="47" applyNumberFormat="1" applyFont="1" applyBorder="1"/>
    <xf numFmtId="0" fontId="46" fillId="0" borderId="0" xfId="0" applyFont="1" applyAlignment="1">
      <alignment horizontal="left" vertical="top"/>
    </xf>
    <xf numFmtId="0" fontId="46" fillId="0" borderId="20" xfId="0" applyFont="1" applyBorder="1"/>
    <xf numFmtId="2" fontId="47" fillId="0" borderId="20" xfId="0" applyNumberFormat="1" applyFont="1" applyBorder="1" applyAlignment="1">
      <alignment horizontal="left" vertical="top"/>
    </xf>
    <xf numFmtId="0" fontId="47" fillId="0" borderId="20" xfId="0" applyFont="1" applyBorder="1" applyAlignment="1">
      <alignment horizontal="left"/>
    </xf>
    <xf numFmtId="169" fontId="46" fillId="0" borderId="20" xfId="47" applyNumberFormat="1" applyFont="1" applyBorder="1" applyAlignment="1">
      <alignment horizontal="center"/>
    </xf>
    <xf numFmtId="170" fontId="46" fillId="0" borderId="17" xfId="52" applyNumberFormat="1" applyFont="1" applyBorder="1" applyAlignment="1">
      <alignment horizontal="center"/>
    </xf>
    <xf numFmtId="170" fontId="47" fillId="0" borderId="17" xfId="0" applyNumberFormat="1" applyFont="1" applyBorder="1"/>
    <xf numFmtId="177" fontId="46" fillId="0" borderId="20" xfId="83" applyNumberFormat="1" applyFont="1" applyBorder="1" applyAlignment="1">
      <alignment horizontal="center"/>
    </xf>
    <xf numFmtId="0" fontId="46" fillId="0" borderId="17" xfId="0" applyFont="1" applyBorder="1" applyAlignment="1">
      <alignment vertical="top" wrapText="1"/>
    </xf>
    <xf numFmtId="179" fontId="46" fillId="0" borderId="17" xfId="52" applyNumberFormat="1" applyFont="1" applyFill="1" applyBorder="1" applyAlignment="1">
      <alignment horizontal="right"/>
    </xf>
    <xf numFmtId="0" fontId="47" fillId="0" borderId="17" xfId="0" applyFont="1" applyBorder="1" applyAlignment="1">
      <alignment vertical="top" wrapText="1"/>
    </xf>
    <xf numFmtId="2" fontId="47" fillId="0" borderId="20" xfId="0" applyNumberFormat="1" applyFont="1" applyBorder="1" applyAlignment="1">
      <alignment horizontal="center"/>
    </xf>
    <xf numFmtId="0" fontId="46" fillId="0" borderId="17" xfId="0" applyFont="1" applyBorder="1" applyAlignment="1">
      <alignment horizontal="left"/>
    </xf>
    <xf numFmtId="179" fontId="46" fillId="0" borderId="17" xfId="52" applyNumberFormat="1" applyFont="1" applyBorder="1" applyAlignment="1">
      <alignment horizontal="center"/>
    </xf>
    <xf numFmtId="0" fontId="47" fillId="0" borderId="17" xfId="83" applyFont="1" applyBorder="1" applyAlignment="1">
      <alignment horizontal="left" vertical="top"/>
    </xf>
    <xf numFmtId="178" fontId="46" fillId="0" borderId="20" xfId="83" applyNumberFormat="1" applyFont="1" applyBorder="1" applyAlignment="1">
      <alignment horizontal="center"/>
    </xf>
    <xf numFmtId="3" fontId="46" fillId="0" borderId="17" xfId="47" applyFont="1" applyFill="1" applyBorder="1" applyAlignment="1" applyProtection="1">
      <alignment horizontal="right"/>
    </xf>
    <xf numFmtId="0" fontId="46" fillId="0" borderId="20" xfId="72" applyFont="1" applyBorder="1" applyAlignment="1">
      <alignment horizontal="center"/>
    </xf>
    <xf numFmtId="0" fontId="46" fillId="0" borderId="20" xfId="0" applyFont="1" applyBorder="1" applyAlignment="1">
      <alignment horizontal="center" wrapText="1"/>
    </xf>
    <xf numFmtId="177" fontId="46" fillId="0" borderId="20" xfId="0" applyNumberFormat="1" applyFont="1" applyBorder="1" applyAlignment="1">
      <alignment horizontal="center"/>
    </xf>
    <xf numFmtId="177" fontId="46" fillId="0" borderId="20" xfId="0" applyNumberFormat="1" applyFont="1" applyBorder="1" applyAlignment="1">
      <alignment horizontal="center" vertical="top"/>
    </xf>
    <xf numFmtId="0" fontId="46" fillId="0" borderId="17" xfId="0" applyFont="1" applyBorder="1" applyAlignment="1">
      <alignment horizontal="center" wrapText="1"/>
    </xf>
    <xf numFmtId="0" fontId="46" fillId="0" borderId="17" xfId="0" applyFont="1" applyBorder="1"/>
    <xf numFmtId="2" fontId="46" fillId="0" borderId="17" xfId="0" applyNumberFormat="1" applyFont="1" applyBorder="1" applyAlignment="1">
      <alignment horizontal="center"/>
    </xf>
    <xf numFmtId="0" fontId="46" fillId="0" borderId="10" xfId="0" applyFont="1" applyBorder="1"/>
    <xf numFmtId="177" fontId="46" fillId="0" borderId="21" xfId="83" applyNumberFormat="1" applyFont="1" applyBorder="1" applyAlignment="1">
      <alignment horizontal="center"/>
    </xf>
    <xf numFmtId="0" fontId="46" fillId="0" borderId="10" xfId="0" applyFont="1" applyBorder="1" applyAlignment="1">
      <alignment horizontal="left" vertical="top" wrapText="1"/>
    </xf>
    <xf numFmtId="43" fontId="48" fillId="0" borderId="17" xfId="52" applyFont="1" applyFill="1" applyBorder="1" applyAlignment="1">
      <alignment horizontal="right"/>
    </xf>
    <xf numFmtId="0" fontId="34" fillId="0" borderId="0" xfId="0" applyFont="1"/>
    <xf numFmtId="0" fontId="47" fillId="0" borderId="0" xfId="0" applyFont="1"/>
    <xf numFmtId="2" fontId="46" fillId="0" borderId="0" xfId="0" applyNumberFormat="1" applyFont="1" applyAlignment="1">
      <alignment horizontal="left"/>
    </xf>
    <xf numFmtId="0" fontId="47" fillId="0" borderId="0" xfId="0" applyFont="1" applyAlignment="1">
      <alignment vertical="top"/>
    </xf>
    <xf numFmtId="169" fontId="46" fillId="0" borderId="0" xfId="55" applyNumberFormat="1" applyFont="1" applyBorder="1" applyAlignment="1">
      <alignment horizontal="center"/>
    </xf>
    <xf numFmtId="170" fontId="46" fillId="0" borderId="0" xfId="52" applyNumberFormat="1" applyFont="1" applyBorder="1" applyAlignment="1">
      <alignment horizontal="center"/>
    </xf>
    <xf numFmtId="170" fontId="46" fillId="0" borderId="0" xfId="55" applyNumberFormat="1" applyFont="1" applyBorder="1"/>
    <xf numFmtId="0" fontId="47" fillId="0" borderId="30" xfId="0" applyFont="1" applyBorder="1"/>
    <xf numFmtId="4" fontId="47" fillId="0" borderId="31" xfId="55" applyNumberFormat="1" applyFont="1" applyBorder="1"/>
    <xf numFmtId="0" fontId="47" fillId="0" borderId="17" xfId="0" applyFont="1" applyBorder="1"/>
    <xf numFmtId="4" fontId="47" fillId="0" borderId="18" xfId="55" applyNumberFormat="1" applyFont="1" applyBorder="1" applyAlignment="1">
      <alignment horizontal="centerContinuous"/>
    </xf>
    <xf numFmtId="4" fontId="47" fillId="0" borderId="17" xfId="55" applyNumberFormat="1" applyFont="1" applyBorder="1" applyAlignment="1">
      <alignment horizontal="centerContinuous"/>
    </xf>
    <xf numFmtId="0" fontId="47" fillId="0" borderId="18" xfId="0" applyFont="1" applyBorder="1"/>
    <xf numFmtId="4" fontId="47" fillId="0" borderId="18" xfId="55" applyNumberFormat="1" applyFont="1" applyBorder="1"/>
    <xf numFmtId="0" fontId="48" fillId="0" borderId="20" xfId="0" applyFont="1" applyBorder="1"/>
    <xf numFmtId="2" fontId="50" fillId="0" borderId="20" xfId="0" applyNumberFormat="1" applyFont="1" applyBorder="1"/>
    <xf numFmtId="0" fontId="50" fillId="0" borderId="20" xfId="0" applyFont="1" applyBorder="1" applyAlignment="1">
      <alignment horizontal="left"/>
    </xf>
    <xf numFmtId="169" fontId="48" fillId="0" borderId="20" xfId="55" applyNumberFormat="1" applyFont="1" applyBorder="1" applyAlignment="1">
      <alignment horizontal="center"/>
    </xf>
    <xf numFmtId="170" fontId="48" fillId="0" borderId="17" xfId="52" applyNumberFormat="1" applyFont="1" applyBorder="1" applyAlignment="1">
      <alignment horizontal="center"/>
    </xf>
    <xf numFmtId="170" fontId="50" fillId="0" borderId="17" xfId="0" applyNumberFormat="1" applyFont="1" applyBorder="1"/>
    <xf numFmtId="0" fontId="47" fillId="0" borderId="17" xfId="0" applyFont="1" applyBorder="1" applyAlignment="1">
      <alignment wrapText="1"/>
    </xf>
    <xf numFmtId="0" fontId="48" fillId="0" borderId="17" xfId="0" applyFont="1" applyBorder="1" applyAlignment="1">
      <alignment horizontal="center"/>
    </xf>
    <xf numFmtId="170" fontId="48" fillId="0" borderId="17" xfId="55" applyNumberFormat="1" applyFont="1" applyFill="1" applyBorder="1"/>
    <xf numFmtId="0" fontId="46" fillId="0" borderId="17" xfId="0" applyFont="1" applyBorder="1" applyAlignment="1">
      <alignment wrapText="1"/>
    </xf>
    <xf numFmtId="0" fontId="51" fillId="0" borderId="17" xfId="0" applyFont="1" applyBorder="1" applyAlignment="1">
      <alignment wrapText="1"/>
    </xf>
    <xf numFmtId="2" fontId="48" fillId="0" borderId="20" xfId="83" applyNumberFormat="1" applyFont="1" applyBorder="1" applyAlignment="1">
      <alignment horizontal="center"/>
    </xf>
    <xf numFmtId="0" fontId="48" fillId="0" borderId="17" xfId="0" applyFont="1" applyBorder="1" applyAlignment="1">
      <alignment wrapText="1"/>
    </xf>
    <xf numFmtId="2" fontId="46" fillId="0" borderId="20" xfId="83" applyNumberFormat="1" applyFont="1" applyBorder="1" applyAlignment="1">
      <alignment horizontal="center" vertical="top"/>
    </xf>
    <xf numFmtId="0" fontId="46" fillId="0" borderId="17" xfId="0" applyFont="1" applyBorder="1" applyAlignment="1">
      <alignment horizontal="center" vertical="top"/>
    </xf>
    <xf numFmtId="170" fontId="46" fillId="0" borderId="17" xfId="55" applyNumberFormat="1" applyFont="1" applyFill="1" applyBorder="1"/>
    <xf numFmtId="0" fontId="46" fillId="0" borderId="20" xfId="0" applyFont="1" applyBorder="1" applyAlignment="1">
      <alignment horizontal="center"/>
    </xf>
    <xf numFmtId="0" fontId="46" fillId="0" borderId="0" xfId="0" applyFont="1" applyAlignment="1">
      <alignment horizontal="center" vertical="top"/>
    </xf>
    <xf numFmtId="0" fontId="46" fillId="0" borderId="0" xfId="0" applyFont="1" applyAlignment="1">
      <alignment horizontal="center" vertical="center" wrapText="1"/>
    </xf>
    <xf numFmtId="2" fontId="47" fillId="0" borderId="13" xfId="0" applyNumberFormat="1" applyFont="1" applyBorder="1" applyAlignment="1">
      <alignment horizontal="left"/>
    </xf>
    <xf numFmtId="0" fontId="47" fillId="0" borderId="13" xfId="0" applyFont="1" applyBorder="1"/>
    <xf numFmtId="0" fontId="47" fillId="0" borderId="13" xfId="0" applyFont="1" applyBorder="1" applyAlignment="1">
      <alignment horizontal="center"/>
    </xf>
    <xf numFmtId="169" fontId="47" fillId="0" borderId="13" xfId="55" applyNumberFormat="1" applyFont="1" applyBorder="1" applyAlignment="1">
      <alignment horizontal="center"/>
    </xf>
    <xf numFmtId="170" fontId="47" fillId="0" borderId="13" xfId="52" applyNumberFormat="1" applyFont="1" applyBorder="1" applyAlignment="1">
      <alignment horizontal="center"/>
    </xf>
    <xf numFmtId="170" fontId="47" fillId="0" borderId="13" xfId="55" applyNumberFormat="1" applyFont="1" applyFill="1" applyBorder="1" applyAlignment="1" applyProtection="1">
      <alignment horizontal="right"/>
      <protection locked="0"/>
    </xf>
    <xf numFmtId="2" fontId="47" fillId="0" borderId="16" xfId="0" applyNumberFormat="1" applyFont="1" applyBorder="1" applyAlignment="1">
      <alignment horizontal="left"/>
    </xf>
    <xf numFmtId="0" fontId="47" fillId="0" borderId="16" xfId="0" applyFont="1" applyBorder="1"/>
    <xf numFmtId="0" fontId="47" fillId="0" borderId="16" xfId="0" applyFont="1" applyBorder="1" applyAlignment="1">
      <alignment horizontal="center"/>
    </xf>
    <xf numFmtId="169" fontId="47" fillId="0" borderId="16" xfId="55" applyNumberFormat="1" applyFont="1" applyBorder="1" applyAlignment="1">
      <alignment horizontal="center"/>
    </xf>
    <xf numFmtId="170" fontId="47" fillId="0" borderId="16" xfId="52" applyNumberFormat="1" applyFont="1" applyBorder="1" applyAlignment="1">
      <alignment horizontal="center"/>
    </xf>
    <xf numFmtId="170" fontId="47" fillId="0" borderId="16" xfId="55" applyNumberFormat="1" applyFont="1" applyBorder="1"/>
    <xf numFmtId="2" fontId="47" fillId="0" borderId="32" xfId="0" applyNumberFormat="1" applyFont="1" applyBorder="1"/>
    <xf numFmtId="0" fontId="47" fillId="0" borderId="32" xfId="0" applyFont="1" applyBorder="1"/>
    <xf numFmtId="0" fontId="47" fillId="0" borderId="32" xfId="0" applyFont="1" applyBorder="1" applyAlignment="1">
      <alignment horizontal="center"/>
    </xf>
    <xf numFmtId="0" fontId="47" fillId="0" borderId="23" xfId="0" applyFont="1" applyBorder="1"/>
    <xf numFmtId="2" fontId="47" fillId="0" borderId="23" xfId="0" applyNumberFormat="1" applyFont="1" applyBorder="1"/>
    <xf numFmtId="0" fontId="47" fillId="0" borderId="23" xfId="0" applyFont="1" applyBorder="1" applyAlignment="1">
      <alignment horizontal="left"/>
    </xf>
    <xf numFmtId="169" fontId="47" fillId="0" borderId="23" xfId="55" applyNumberFormat="1" applyFont="1" applyBorder="1" applyAlignment="1">
      <alignment horizontal="center"/>
    </xf>
    <xf numFmtId="170" fontId="47" fillId="0" borderId="17" xfId="52" applyNumberFormat="1" applyFont="1" applyBorder="1" applyAlignment="1">
      <alignment horizontal="center"/>
    </xf>
    <xf numFmtId="170" fontId="47" fillId="0" borderId="15" xfId="0" applyNumberFormat="1" applyFont="1" applyBorder="1"/>
    <xf numFmtId="2" fontId="47" fillId="0" borderId="20" xfId="0" applyNumberFormat="1" applyFont="1" applyBorder="1"/>
    <xf numFmtId="169" fontId="46" fillId="0" borderId="20" xfId="55" applyNumberFormat="1" applyFont="1" applyBorder="1" applyAlignment="1">
      <alignment horizontal="center"/>
    </xf>
    <xf numFmtId="2" fontId="46" fillId="0" borderId="20" xfId="0" applyNumberFormat="1" applyFont="1" applyBorder="1"/>
    <xf numFmtId="0" fontId="47" fillId="0" borderId="20" xfId="0" applyFont="1" applyBorder="1" applyAlignment="1">
      <alignment horizontal="center"/>
    </xf>
    <xf numFmtId="0" fontId="46" fillId="0" borderId="20" xfId="0" applyFont="1" applyBorder="1" applyAlignment="1">
      <alignment vertical="top"/>
    </xf>
    <xf numFmtId="0" fontId="48" fillId="0" borderId="17" xfId="0" applyFont="1" applyBorder="1" applyAlignment="1">
      <alignment vertical="top" wrapText="1"/>
    </xf>
    <xf numFmtId="0" fontId="48" fillId="0" borderId="17" xfId="0" applyFont="1" applyBorder="1" applyAlignment="1">
      <alignment horizontal="center" vertical="center" wrapText="1"/>
    </xf>
    <xf numFmtId="0" fontId="48" fillId="0" borderId="20" xfId="0" applyFont="1" applyBorder="1" applyAlignment="1">
      <alignment horizontal="center" vertical="center" wrapText="1"/>
    </xf>
    <xf numFmtId="4" fontId="48" fillId="0" borderId="17" xfId="55" applyNumberFormat="1" applyFont="1" applyFill="1" applyBorder="1"/>
    <xf numFmtId="169" fontId="46" fillId="0" borderId="13" xfId="55" applyNumberFormat="1" applyFont="1" applyBorder="1" applyAlignment="1">
      <alignment horizontal="center"/>
    </xf>
    <xf numFmtId="170" fontId="49" fillId="0" borderId="19" xfId="47" applyNumberFormat="1" applyFont="1" applyFill="1" applyBorder="1"/>
    <xf numFmtId="170" fontId="46" fillId="0" borderId="19" xfId="47" applyNumberFormat="1" applyFont="1" applyFill="1" applyBorder="1"/>
    <xf numFmtId="170" fontId="46" fillId="0" borderId="0" xfId="47" applyNumberFormat="1" applyFont="1" applyFill="1" applyBorder="1"/>
    <xf numFmtId="0" fontId="48" fillId="0" borderId="0" xfId="0" applyFont="1"/>
    <xf numFmtId="170" fontId="47" fillId="0" borderId="33" xfId="47" applyNumberFormat="1" applyFont="1" applyFill="1" applyBorder="1"/>
    <xf numFmtId="0" fontId="22" fillId="0" borderId="0" xfId="0" applyFont="1" applyAlignment="1">
      <alignment wrapText="1"/>
    </xf>
    <xf numFmtId="0" fontId="47" fillId="0" borderId="16" xfId="0" applyFont="1" applyBorder="1" applyAlignment="1">
      <alignment horizontal="left" vertical="top"/>
    </xf>
    <xf numFmtId="170" fontId="47" fillId="0" borderId="16" xfId="47" applyNumberFormat="1" applyFont="1" applyFill="1" applyBorder="1" applyAlignment="1" applyProtection="1">
      <alignment horizontal="right"/>
      <protection locked="0"/>
    </xf>
    <xf numFmtId="2" fontId="46" fillId="0" borderId="0" xfId="0" applyNumberFormat="1" applyFont="1" applyBorder="1" applyAlignment="1">
      <alignment horizontal="left"/>
    </xf>
    <xf numFmtId="0" fontId="46" fillId="0" borderId="0" xfId="0" applyFont="1" applyBorder="1" applyAlignment="1">
      <alignment horizontal="left" vertical="top"/>
    </xf>
    <xf numFmtId="0" fontId="46" fillId="0" borderId="0" xfId="0" applyFont="1" applyBorder="1" applyAlignment="1">
      <alignment horizontal="center"/>
    </xf>
    <xf numFmtId="169" fontId="46" fillId="0" borderId="0" xfId="47" applyNumberFormat="1" applyFont="1" applyBorder="1" applyAlignment="1">
      <alignment horizontal="center"/>
    </xf>
    <xf numFmtId="170" fontId="46" fillId="0" borderId="0" xfId="47" applyNumberFormat="1" applyFont="1" applyBorder="1"/>
    <xf numFmtId="2" fontId="47" fillId="0" borderId="16" xfId="0" applyNumberFormat="1" applyFont="1" applyBorder="1" applyAlignment="1" applyProtection="1">
      <alignment horizontal="left" vertical="top"/>
      <protection locked="0"/>
    </xf>
    <xf numFmtId="0" fontId="47" fillId="0" borderId="16" xfId="0" applyFont="1" applyBorder="1" applyAlignment="1" applyProtection="1">
      <alignment horizontal="left" vertical="top" wrapText="1"/>
      <protection locked="0"/>
    </xf>
    <xf numFmtId="170" fontId="47" fillId="0" borderId="16" xfId="47" applyNumberFormat="1" applyFont="1" applyFill="1" applyBorder="1" applyAlignment="1" applyProtection="1">
      <alignment horizontal="right" vertical="top"/>
      <protection locked="0"/>
    </xf>
    <xf numFmtId="0" fontId="48" fillId="0" borderId="0" xfId="0" applyFont="1" applyBorder="1" applyAlignment="1" applyProtection="1">
      <alignment vertical="top"/>
      <protection locked="0"/>
    </xf>
    <xf numFmtId="0" fontId="52" fillId="0" borderId="0" xfId="0" applyFont="1"/>
  </cellXfs>
  <cellStyles count="8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2" xfId="52" xr:uid="{477812F3-51A4-4881-BA5F-508FEEDCACAF}"/>
    <cellStyle name="Comma 3" xfId="53" xr:uid="{9CE0D985-09AC-46FB-A9F6-BA1FEFA74F1D}"/>
    <cellStyle name="Comma 3 2" xfId="45" xr:uid="{B9898152-B3F6-4956-8716-BC67411D5856}"/>
    <cellStyle name="Comma 4" xfId="51" xr:uid="{658BDD8A-5D1B-48D0-99FF-0DBDDEB2E868}"/>
    <cellStyle name="Comma 5" xfId="46" xr:uid="{FA709738-7DA5-48C3-9403-D5B143543EA7}"/>
    <cellStyle name="Comma_40792KD-B-06-Repair" xfId="77" xr:uid="{3D0344F7-886A-4E2D-8625-43F2D42155B6}"/>
    <cellStyle name="Comma_Baviaanspoort Kitchen 16-11-10" xfId="81" xr:uid="{75BFEE1A-B3E3-4EDE-8162-C51AB73009AC}"/>
    <cellStyle name="Comma_CK COMBINED" xfId="74" xr:uid="{341FEBCA-2E5F-462C-9CEB-373407D9417E}"/>
    <cellStyle name="Comma_Priced Zonderwater 2011 final" xfId="71" xr:uid="{9DE7CE2A-B879-4DF1-993F-D1C409EAD4D7}"/>
    <cellStyle name="Comma_WCS032596-shd-1-4-sum" xfId="78" xr:uid="{3D6AE0EE-EE0C-4DA4-8146-A37B088FC85F}"/>
    <cellStyle name="Comma_WCS032596-shd-1-4-sum 2" xfId="79" xr:uid="{1C311C67-3B1C-4A19-BE0B-34F1218A7CE8}"/>
    <cellStyle name="Comma0" xfId="47" xr:uid="{FE8F4B52-7820-4133-86C4-9C9C96ED0F43}"/>
    <cellStyle name="Comma0 2" xfId="55" xr:uid="{0692BF7D-A5C8-48B6-A32B-ABB2EB58DDFC}"/>
    <cellStyle name="Comma0 3" xfId="54" xr:uid="{1DB7669A-00EB-416C-857C-8EA6065C9FC0}"/>
    <cellStyle name="Currency 2" xfId="57" xr:uid="{DB50D1D4-B52C-4EE6-B3FF-82EAAA78CE57}"/>
    <cellStyle name="Currency 3" xfId="58" xr:uid="{BC433E85-BFE6-4875-BFE0-39359AC86842}"/>
    <cellStyle name="Currency 3 2" xfId="66" xr:uid="{4BED1A5F-06E0-4B46-9ACC-10680008E9EE}"/>
    <cellStyle name="Currency 3 3" xfId="68" xr:uid="{49178A09-01DC-40BA-878E-58784990B2B5}"/>
    <cellStyle name="Currency 4" xfId="56" xr:uid="{AC11F63D-18D7-4F06-9849-16E7C20D3511}"/>
    <cellStyle name="Currency0" xfId="59" xr:uid="{C5FE1B90-7024-4EB5-A80E-6B39ED581854}"/>
    <cellStyle name="Date" xfId="60" xr:uid="{917922B0-52A3-45CA-8855-9A06B893BEA4}"/>
    <cellStyle name="Explanatory Text" xfId="16" builtinId="53" customBuiltin="1"/>
    <cellStyle name="Fixed" xfId="61" xr:uid="{C7AE078F-A698-420C-BC8F-5AE6A0163868}"/>
    <cellStyle name="Good" xfId="6" builtinId="26" customBuiltin="1"/>
    <cellStyle name="Heading 1" xfId="2" builtinId="16" customBuiltin="1"/>
    <cellStyle name="Heading 1 2" xfId="62" xr:uid="{92817AF8-5B68-4B84-90E2-F638539758BC}"/>
    <cellStyle name="Heading 2" xfId="3" builtinId="17" customBuiltin="1"/>
    <cellStyle name="Heading 2 2" xfId="63" xr:uid="{FC568FCF-16CF-4351-91FC-4F2431CD0906}"/>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17" xfId="43" xr:uid="{5D14C71A-D3A6-4E49-AF03-BB4C8C9E123F}"/>
    <cellStyle name="Normal 2" xfId="42" xr:uid="{C8136DE2-7E6D-4DF4-B228-65E5EDF08861}"/>
    <cellStyle name="Normal 2 2" xfId="44" xr:uid="{61A7AF27-E122-455B-BD9F-EBDCBF317D72}"/>
    <cellStyle name="Normal 2 2 2" xfId="67" xr:uid="{A8964F92-E39F-45B3-BC13-507F265499AF}"/>
    <cellStyle name="Normal 3" xfId="64" xr:uid="{C3ACAC35-65A8-4BEF-80E2-2A3B93112F91}"/>
    <cellStyle name="Normal 4" xfId="50" xr:uid="{724C24E1-1A02-4F01-A61A-A7384F15F836}"/>
    <cellStyle name="Normal 5" xfId="69" xr:uid="{E6D3F09C-5967-41DD-AD97-D822EBCF5938}"/>
    <cellStyle name="Normal_010_2 Schedule 12 Installation K" xfId="83" xr:uid="{3F66A430-CBD4-4B1E-8313-5787C5B05972}"/>
    <cellStyle name="Normal_40792KD-B-06-Repair" xfId="72" xr:uid="{444EF992-96EF-4174-AD13-122A3CB1BD93}"/>
    <cellStyle name="Normal_40792KD-B-06-Repair_010_2 Schedule 12 Installation K" xfId="84" xr:uid="{C032355A-B314-4E3B-83E9-637F87692F2A}"/>
    <cellStyle name="Normal_BOQ- UPAS" xfId="76" xr:uid="{19372380-E5CD-43BB-A00E-139B5CA808E4}"/>
    <cellStyle name="Normal_CK COMBINED" xfId="73" xr:uid="{7CF1DA98-C2EB-44DD-9061-8FE84ED00BCE}"/>
    <cellStyle name="Normal_Police Forensic Labs Costing 2" xfId="75" xr:uid="{B4E694B0-7725-4511-ABB7-6DD08739D559}"/>
    <cellStyle name="Normal_Priced Zonderwater 2011 final" xfId="70" xr:uid="{396E453D-E9D3-4A47-94C1-13E8D9A68671}"/>
    <cellStyle name="Normal_SABS-E1" xfId="82" xr:uid="{0BA8E6FC-9EDD-49EF-99B3-7BD55F68CA27}"/>
    <cellStyle name="Note" xfId="15" builtinId="10" customBuiltin="1"/>
    <cellStyle name="OPSKRIF" xfId="48" xr:uid="{21353CE1-A37B-4943-8ACC-0A77067F826C}"/>
    <cellStyle name="OPSKRIF_Baviaanspoort Kitchen 16-11-10" xfId="80" xr:uid="{088D5793-50FB-4C70-B01F-AF910232A58B}"/>
    <cellStyle name="OPSKRIFTE" xfId="49" xr:uid="{4CE072D8-8104-40B1-B33E-D41BA1AC2DA0}"/>
    <cellStyle name="Output" xfId="10" builtinId="21" customBuiltin="1"/>
    <cellStyle name="Title" xfId="1" builtinId="15" customBuiltin="1"/>
    <cellStyle name="Total" xfId="17" builtinId="25" customBuiltin="1"/>
    <cellStyle name="Total 2" xfId="65" xr:uid="{F9BC9F32-5866-4D83-B65E-ED810ADA10DC}"/>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d.docs.live.net/14858412c2a46364/Desktop/Projects/NHLS/BOQ%20Tendering%20Final%20Submission/NHLS%20Mechanical%20Un-Priced%20BoQ.xlsx" TargetMode="External"/><Relationship Id="rId1" Type="http://schemas.openxmlformats.org/officeDocument/2006/relationships/externalLinkPath" Target="NHLS%20Mechanical%20Un-Priced%20BoQ.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 HVAC"/>
      <sheetName val="2 Fire Detection"/>
      <sheetName val="3 Wet"/>
      <sheetName val="4 Gas"/>
      <sheetName val="5 Lift "/>
      <sheetName val="MECHANICAL SUMMARY"/>
    </sheetNames>
    <sheetDataSet>
      <sheetData sheetId="0">
        <row r="1">
          <cell r="A1" t="str">
            <v>RUSTENBURG NHLS</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7245CE-B3AB-4C3C-A274-12BA9E305120}">
  <dimension ref="A1:O525"/>
  <sheetViews>
    <sheetView view="pageBreakPreview" topLeftCell="F489" zoomScale="60" zoomScaleNormal="100" workbookViewId="0">
      <selection activeCell="W26" sqref="W26"/>
    </sheetView>
  </sheetViews>
  <sheetFormatPr defaultRowHeight="12.5"/>
  <cols>
    <col min="1" max="5" width="0" style="9" hidden="1" customWidth="1"/>
    <col min="6" max="6" width="7.453125" style="10" customWidth="1"/>
    <col min="7" max="8" width="0" style="11" hidden="1" customWidth="1"/>
    <col min="9" max="9" width="6.1796875" style="11" customWidth="1"/>
    <col min="10" max="10" width="64.08984375" style="12" customWidth="1"/>
    <col min="11" max="11" width="1.81640625" style="11" customWidth="1"/>
    <col min="12" max="12" width="8.7265625" style="13"/>
    <col min="13" max="13" width="10.08984375" style="14" customWidth="1"/>
    <col min="14" max="14" width="13.6328125" style="15" customWidth="1"/>
    <col min="15" max="15" width="16.08984375" style="34" customWidth="1"/>
    <col min="16" max="16384" width="8.7265625" style="11"/>
  </cols>
  <sheetData>
    <row r="1" spans="1:15" s="3" customFormat="1" ht="26">
      <c r="A1" s="3" t="s">
        <v>0</v>
      </c>
      <c r="B1" s="3" t="s">
        <v>1</v>
      </c>
      <c r="C1" s="3" t="s">
        <v>2</v>
      </c>
      <c r="D1" s="3" t="s">
        <v>3</v>
      </c>
      <c r="E1" s="3" t="s">
        <v>4</v>
      </c>
      <c r="F1" s="4" t="s">
        <v>5</v>
      </c>
      <c r="G1" s="3" t="s">
        <v>6</v>
      </c>
      <c r="H1" s="3" t="s">
        <v>753</v>
      </c>
      <c r="L1" s="5"/>
      <c r="M1" s="6" t="s">
        <v>7</v>
      </c>
      <c r="N1" s="7" t="s">
        <v>8</v>
      </c>
      <c r="O1" s="33" t="s">
        <v>9</v>
      </c>
    </row>
    <row r="3" spans="1:15" ht="13">
      <c r="A3" s="9">
        <v>1</v>
      </c>
      <c r="B3" s="9">
        <v>10</v>
      </c>
      <c r="C3" s="9">
        <v>1</v>
      </c>
      <c r="D3" s="9">
        <v>1</v>
      </c>
      <c r="E3" s="9">
        <v>1</v>
      </c>
      <c r="J3" s="17" t="s">
        <v>10</v>
      </c>
      <c r="M3" s="11"/>
    </row>
    <row r="5" spans="1:15" ht="13">
      <c r="A5" s="9">
        <v>2</v>
      </c>
      <c r="B5" s="9">
        <v>11</v>
      </c>
      <c r="C5" s="9">
        <v>1</v>
      </c>
      <c r="D5" s="9">
        <v>1</v>
      </c>
      <c r="E5" s="9">
        <v>1</v>
      </c>
      <c r="J5" s="17" t="s">
        <v>11</v>
      </c>
      <c r="M5" s="11"/>
    </row>
    <row r="7" spans="1:15" ht="13">
      <c r="A7" s="9">
        <v>3</v>
      </c>
      <c r="B7" s="9">
        <v>12</v>
      </c>
      <c r="C7" s="9">
        <v>1</v>
      </c>
      <c r="D7" s="9">
        <v>1</v>
      </c>
      <c r="E7" s="9">
        <v>1</v>
      </c>
      <c r="G7" s="11">
        <v>1</v>
      </c>
      <c r="J7" s="17" t="s">
        <v>12</v>
      </c>
      <c r="M7" s="11"/>
    </row>
    <row r="9" spans="1:15" ht="37.5">
      <c r="A9" s="9">
        <v>4</v>
      </c>
      <c r="B9" s="9">
        <v>13</v>
      </c>
      <c r="C9" s="9">
        <v>1</v>
      </c>
      <c r="D9" s="9">
        <v>1</v>
      </c>
      <c r="E9" s="9">
        <v>1</v>
      </c>
      <c r="G9" s="11">
        <v>1</v>
      </c>
      <c r="J9" s="12" t="s">
        <v>13</v>
      </c>
      <c r="M9" s="11"/>
    </row>
    <row r="11" spans="1:15" ht="13">
      <c r="A11" s="9">
        <v>5</v>
      </c>
      <c r="B11" s="9">
        <v>14</v>
      </c>
      <c r="C11" s="9">
        <v>1</v>
      </c>
      <c r="D11" s="9">
        <v>1</v>
      </c>
      <c r="E11" s="9">
        <v>1</v>
      </c>
      <c r="G11" s="11">
        <v>1</v>
      </c>
      <c r="J11" s="17" t="s">
        <v>14</v>
      </c>
      <c r="M11" s="11"/>
    </row>
    <row r="13" spans="1:15" ht="112.5">
      <c r="A13" s="9">
        <v>6</v>
      </c>
      <c r="B13" s="9">
        <v>15</v>
      </c>
      <c r="C13" s="9">
        <v>1</v>
      </c>
      <c r="D13" s="9">
        <v>1</v>
      </c>
      <c r="E13" s="9">
        <v>1</v>
      </c>
      <c r="G13" s="11">
        <v>1</v>
      </c>
      <c r="J13" s="12" t="s">
        <v>15</v>
      </c>
      <c r="M13" s="11"/>
    </row>
    <row r="15" spans="1:15" ht="13">
      <c r="A15" s="9">
        <v>7</v>
      </c>
      <c r="B15" s="9">
        <v>16</v>
      </c>
      <c r="C15" s="9">
        <v>1</v>
      </c>
      <c r="D15" s="9">
        <v>1</v>
      </c>
      <c r="E15" s="9">
        <v>1</v>
      </c>
      <c r="G15" s="11">
        <v>1</v>
      </c>
      <c r="J15" s="17" t="s">
        <v>16</v>
      </c>
      <c r="M15" s="11"/>
    </row>
    <row r="17" spans="1:13" ht="50">
      <c r="A17" s="9">
        <v>8</v>
      </c>
      <c r="B17" s="9">
        <v>17</v>
      </c>
      <c r="C17" s="9">
        <v>1</v>
      </c>
      <c r="D17" s="9">
        <v>1</v>
      </c>
      <c r="E17" s="9">
        <v>1</v>
      </c>
      <c r="G17" s="11">
        <v>1</v>
      </c>
      <c r="J17" s="12" t="s">
        <v>17</v>
      </c>
      <c r="M17" s="11"/>
    </row>
    <row r="19" spans="1:13" ht="25">
      <c r="A19" s="9">
        <v>9</v>
      </c>
      <c r="B19" s="9">
        <v>18</v>
      </c>
      <c r="C19" s="9">
        <v>1</v>
      </c>
      <c r="D19" s="9">
        <v>1</v>
      </c>
      <c r="E19" s="9">
        <v>1</v>
      </c>
      <c r="G19" s="11">
        <v>1</v>
      </c>
      <c r="J19" s="12" t="s">
        <v>18</v>
      </c>
      <c r="M19" s="11"/>
    </row>
    <row r="21" spans="1:13" ht="13">
      <c r="A21" s="9">
        <v>10</v>
      </c>
      <c r="B21" s="9">
        <v>19</v>
      </c>
      <c r="C21" s="9">
        <v>1</v>
      </c>
      <c r="D21" s="9">
        <v>1</v>
      </c>
      <c r="E21" s="9">
        <v>1</v>
      </c>
      <c r="G21" s="11">
        <v>1</v>
      </c>
      <c r="J21" s="17" t="s">
        <v>19</v>
      </c>
      <c r="M21" s="11"/>
    </row>
    <row r="23" spans="1:13" ht="13">
      <c r="A23" s="9">
        <v>11</v>
      </c>
      <c r="B23" s="9">
        <v>20</v>
      </c>
      <c r="C23" s="9">
        <v>1</v>
      </c>
      <c r="D23" s="9">
        <v>1</v>
      </c>
      <c r="E23" s="9">
        <v>2</v>
      </c>
      <c r="G23" s="11">
        <v>1</v>
      </c>
      <c r="J23" s="17" t="s">
        <v>20</v>
      </c>
      <c r="M23" s="11"/>
    </row>
    <row r="25" spans="1:13" ht="25">
      <c r="A25" s="9">
        <v>12</v>
      </c>
      <c r="B25" s="9">
        <v>21</v>
      </c>
      <c r="C25" s="9">
        <v>1</v>
      </c>
      <c r="D25" s="9">
        <v>1</v>
      </c>
      <c r="E25" s="9">
        <v>2</v>
      </c>
      <c r="F25" s="10">
        <v>1</v>
      </c>
      <c r="G25" s="11">
        <v>1.1000000000000001</v>
      </c>
      <c r="J25" s="12" t="s">
        <v>21</v>
      </c>
    </row>
    <row r="27" spans="1:13" ht="25">
      <c r="A27" s="9">
        <v>13</v>
      </c>
      <c r="B27" s="9">
        <v>22</v>
      </c>
      <c r="C27" s="9">
        <v>1</v>
      </c>
      <c r="D27" s="9">
        <v>1</v>
      </c>
      <c r="E27" s="9">
        <v>2</v>
      </c>
      <c r="G27" s="11">
        <v>1</v>
      </c>
      <c r="J27" s="12" t="s">
        <v>23</v>
      </c>
    </row>
    <row r="29" spans="1:13" ht="25">
      <c r="A29" s="9">
        <v>14</v>
      </c>
      <c r="B29" s="9">
        <v>23</v>
      </c>
      <c r="C29" s="9">
        <v>1</v>
      </c>
      <c r="D29" s="9">
        <v>1</v>
      </c>
      <c r="E29" s="9">
        <v>2</v>
      </c>
      <c r="G29" s="11">
        <v>2</v>
      </c>
      <c r="J29" s="12" t="s">
        <v>24</v>
      </c>
    </row>
    <row r="31" spans="1:13" ht="37.5">
      <c r="A31" s="9">
        <v>15</v>
      </c>
      <c r="B31" s="9">
        <v>24</v>
      </c>
      <c r="C31" s="9">
        <v>1</v>
      </c>
      <c r="D31" s="9">
        <v>1</v>
      </c>
      <c r="E31" s="9">
        <v>2</v>
      </c>
      <c r="F31" s="10">
        <v>2</v>
      </c>
      <c r="G31" s="11">
        <v>2</v>
      </c>
      <c r="J31" s="12" t="s">
        <v>25</v>
      </c>
      <c r="L31" s="13" t="s">
        <v>26</v>
      </c>
      <c r="M31" s="14">
        <v>1</v>
      </c>
    </row>
    <row r="33" spans="1:10" ht="25">
      <c r="A33" s="9">
        <v>16</v>
      </c>
      <c r="B33" s="9">
        <v>25</v>
      </c>
      <c r="C33" s="9">
        <v>1</v>
      </c>
      <c r="D33" s="9">
        <v>1</v>
      </c>
      <c r="E33" s="9">
        <v>2</v>
      </c>
      <c r="G33" s="11">
        <v>2</v>
      </c>
      <c r="J33" s="12" t="s">
        <v>27</v>
      </c>
    </row>
    <row r="35" spans="1:10" ht="25">
      <c r="A35" s="9">
        <v>17</v>
      </c>
      <c r="B35" s="9">
        <v>26</v>
      </c>
      <c r="C35" s="9">
        <v>1</v>
      </c>
      <c r="D35" s="9">
        <v>1</v>
      </c>
      <c r="E35" s="9">
        <v>2</v>
      </c>
      <c r="G35" s="11">
        <v>2</v>
      </c>
      <c r="J35" s="12" t="s">
        <v>28</v>
      </c>
    </row>
    <row r="37" spans="1:10">
      <c r="A37" s="9">
        <v>18</v>
      </c>
      <c r="B37" s="9">
        <v>27</v>
      </c>
      <c r="C37" s="9">
        <v>1</v>
      </c>
      <c r="D37" s="9">
        <v>1</v>
      </c>
      <c r="E37" s="9">
        <v>2</v>
      </c>
      <c r="G37" s="11">
        <v>2</v>
      </c>
      <c r="J37" s="12" t="s">
        <v>29</v>
      </c>
    </row>
    <row r="39" spans="1:10" ht="37.5">
      <c r="A39" s="9">
        <v>19</v>
      </c>
      <c r="B39" s="9">
        <v>28</v>
      </c>
      <c r="C39" s="9">
        <v>1</v>
      </c>
      <c r="D39" s="9">
        <v>1</v>
      </c>
      <c r="E39" s="9">
        <v>2</v>
      </c>
      <c r="G39" s="11">
        <v>2</v>
      </c>
      <c r="J39" s="12" t="s">
        <v>30</v>
      </c>
    </row>
    <row r="41" spans="1:10">
      <c r="A41" s="9">
        <v>20</v>
      </c>
      <c r="B41" s="9">
        <v>29</v>
      </c>
      <c r="C41" s="9">
        <v>1</v>
      </c>
      <c r="D41" s="9">
        <v>1</v>
      </c>
      <c r="E41" s="9">
        <v>2</v>
      </c>
      <c r="G41" s="11">
        <v>2</v>
      </c>
      <c r="J41" s="12" t="s">
        <v>31</v>
      </c>
    </row>
    <row r="43" spans="1:10" ht="75">
      <c r="A43" s="9">
        <v>21</v>
      </c>
      <c r="B43" s="9">
        <v>30</v>
      </c>
      <c r="C43" s="9">
        <v>1</v>
      </c>
      <c r="D43" s="9">
        <v>1</v>
      </c>
      <c r="E43" s="9">
        <v>2</v>
      </c>
      <c r="G43" s="11">
        <v>2</v>
      </c>
      <c r="J43" s="12" t="s">
        <v>32</v>
      </c>
    </row>
    <row r="45" spans="1:10" ht="25">
      <c r="A45" s="9">
        <v>22</v>
      </c>
      <c r="B45" s="9">
        <v>31</v>
      </c>
      <c r="C45" s="9">
        <v>1</v>
      </c>
      <c r="D45" s="9">
        <v>1</v>
      </c>
      <c r="E45" s="9">
        <v>2</v>
      </c>
      <c r="G45" s="11">
        <v>2</v>
      </c>
      <c r="J45" s="12" t="s">
        <v>33</v>
      </c>
    </row>
    <row r="47" spans="1:10" ht="50">
      <c r="A47" s="9">
        <v>23</v>
      </c>
      <c r="B47" s="9">
        <v>32</v>
      </c>
      <c r="C47" s="9">
        <v>1</v>
      </c>
      <c r="D47" s="9">
        <v>1</v>
      </c>
      <c r="E47" s="9">
        <v>3</v>
      </c>
      <c r="G47" s="11">
        <v>2</v>
      </c>
      <c r="J47" s="12" t="s">
        <v>34</v>
      </c>
    </row>
    <row r="49" spans="1:13" ht="25">
      <c r="A49" s="9">
        <v>24</v>
      </c>
      <c r="B49" s="9">
        <v>33</v>
      </c>
      <c r="C49" s="9">
        <v>1</v>
      </c>
      <c r="D49" s="9">
        <v>1</v>
      </c>
      <c r="E49" s="9">
        <v>3</v>
      </c>
      <c r="G49" s="11">
        <v>2</v>
      </c>
      <c r="J49" s="12" t="s">
        <v>35</v>
      </c>
    </row>
    <row r="51" spans="1:13" ht="62.5">
      <c r="A51" s="9">
        <v>25</v>
      </c>
      <c r="B51" s="9">
        <v>34</v>
      </c>
      <c r="C51" s="9">
        <v>1</v>
      </c>
      <c r="D51" s="9">
        <v>1</v>
      </c>
      <c r="E51" s="9">
        <v>3</v>
      </c>
      <c r="G51" s="11">
        <v>2</v>
      </c>
      <c r="J51" s="12" t="s">
        <v>36</v>
      </c>
    </row>
    <row r="53" spans="1:13" ht="25">
      <c r="A53" s="9">
        <v>26</v>
      </c>
      <c r="B53" s="9">
        <v>35</v>
      </c>
      <c r="C53" s="9">
        <v>1</v>
      </c>
      <c r="D53" s="9">
        <v>1</v>
      </c>
      <c r="E53" s="9">
        <v>3</v>
      </c>
      <c r="G53" s="11">
        <v>2</v>
      </c>
      <c r="J53" s="12" t="s">
        <v>37</v>
      </c>
    </row>
    <row r="55" spans="1:13" ht="37.5">
      <c r="A55" s="9">
        <v>27</v>
      </c>
      <c r="B55" s="9">
        <v>36</v>
      </c>
      <c r="C55" s="9">
        <v>1</v>
      </c>
      <c r="D55" s="9">
        <v>1</v>
      </c>
      <c r="E55" s="9">
        <v>3</v>
      </c>
      <c r="G55" s="11">
        <v>2</v>
      </c>
      <c r="J55" s="12" t="s">
        <v>38</v>
      </c>
    </row>
    <row r="57" spans="1:13" ht="25">
      <c r="A57" s="9">
        <v>28</v>
      </c>
      <c r="B57" s="9">
        <v>37</v>
      </c>
      <c r="C57" s="9">
        <v>1</v>
      </c>
      <c r="D57" s="9">
        <v>1</v>
      </c>
      <c r="E57" s="9">
        <v>3</v>
      </c>
      <c r="G57" s="11">
        <v>2</v>
      </c>
      <c r="J57" s="12" t="s">
        <v>39</v>
      </c>
    </row>
    <row r="59" spans="1:13">
      <c r="A59" s="9">
        <v>29</v>
      </c>
      <c r="B59" s="9">
        <v>38</v>
      </c>
      <c r="C59" s="9">
        <v>1</v>
      </c>
      <c r="D59" s="9">
        <v>1</v>
      </c>
      <c r="E59" s="9">
        <v>3</v>
      </c>
      <c r="G59" s="11">
        <v>3</v>
      </c>
      <c r="J59" s="12" t="s">
        <v>40</v>
      </c>
    </row>
    <row r="61" spans="1:13" ht="25">
      <c r="A61" s="9">
        <v>30</v>
      </c>
      <c r="B61" s="9">
        <v>39</v>
      </c>
      <c r="C61" s="9">
        <v>1</v>
      </c>
      <c r="D61" s="9">
        <v>1</v>
      </c>
      <c r="E61" s="9">
        <v>3</v>
      </c>
      <c r="G61" s="11">
        <v>3</v>
      </c>
      <c r="J61" s="12" t="s">
        <v>41</v>
      </c>
      <c r="L61" s="13" t="s">
        <v>26</v>
      </c>
      <c r="M61" s="14">
        <v>1</v>
      </c>
    </row>
    <row r="63" spans="1:13" ht="13">
      <c r="A63" s="9">
        <v>31</v>
      </c>
      <c r="B63" s="9">
        <v>40</v>
      </c>
      <c r="C63" s="9">
        <v>1</v>
      </c>
      <c r="D63" s="9">
        <v>1</v>
      </c>
      <c r="E63" s="9">
        <v>3</v>
      </c>
      <c r="G63" s="11">
        <v>3</v>
      </c>
      <c r="J63" s="17" t="s">
        <v>42</v>
      </c>
      <c r="M63" s="11"/>
    </row>
    <row r="65" spans="1:13" ht="37.5">
      <c r="A65" s="9">
        <v>32</v>
      </c>
      <c r="B65" s="9">
        <v>41</v>
      </c>
      <c r="C65" s="9">
        <v>1</v>
      </c>
      <c r="D65" s="9">
        <v>1</v>
      </c>
      <c r="E65" s="9">
        <v>3</v>
      </c>
      <c r="F65" s="10">
        <v>3</v>
      </c>
      <c r="G65" s="11">
        <v>3.2</v>
      </c>
      <c r="J65" s="12" t="s">
        <v>43</v>
      </c>
      <c r="L65" s="13" t="s">
        <v>26</v>
      </c>
      <c r="M65" s="14">
        <v>1</v>
      </c>
    </row>
    <row r="67" spans="1:13" ht="112.5">
      <c r="A67" s="9">
        <v>33</v>
      </c>
      <c r="B67" s="9">
        <v>42</v>
      </c>
      <c r="C67" s="9">
        <v>1</v>
      </c>
      <c r="D67" s="9">
        <v>1</v>
      </c>
      <c r="E67" s="9">
        <v>4</v>
      </c>
      <c r="F67" s="10">
        <v>4</v>
      </c>
      <c r="G67" s="11">
        <v>3.3</v>
      </c>
      <c r="J67" s="12" t="s">
        <v>44</v>
      </c>
      <c r="L67" s="13" t="s">
        <v>26</v>
      </c>
      <c r="M67" s="14">
        <v>1</v>
      </c>
    </row>
    <row r="69" spans="1:13" ht="37.5">
      <c r="A69" s="9">
        <v>34</v>
      </c>
      <c r="B69" s="9">
        <v>43</v>
      </c>
      <c r="C69" s="9">
        <v>1</v>
      </c>
      <c r="D69" s="9">
        <v>1</v>
      </c>
      <c r="E69" s="9">
        <v>4</v>
      </c>
      <c r="F69" s="10">
        <v>5</v>
      </c>
      <c r="G69" s="11">
        <v>3.4</v>
      </c>
      <c r="J69" s="12" t="s">
        <v>45</v>
      </c>
      <c r="L69" s="13" t="s">
        <v>26</v>
      </c>
      <c r="M69" s="14">
        <v>1</v>
      </c>
    </row>
    <row r="71" spans="1:13" ht="37.5">
      <c r="A71" s="9">
        <v>35</v>
      </c>
      <c r="B71" s="9">
        <v>44</v>
      </c>
      <c r="C71" s="9">
        <v>1</v>
      </c>
      <c r="D71" s="9">
        <v>1</v>
      </c>
      <c r="E71" s="9">
        <v>4</v>
      </c>
      <c r="F71" s="10">
        <v>6</v>
      </c>
      <c r="G71" s="11">
        <v>3.5</v>
      </c>
      <c r="J71" s="12" t="s">
        <v>46</v>
      </c>
      <c r="L71" s="13" t="s">
        <v>26</v>
      </c>
      <c r="M71" s="14">
        <v>1</v>
      </c>
    </row>
    <row r="73" spans="1:13" ht="25">
      <c r="A73" s="9">
        <v>36</v>
      </c>
      <c r="B73" s="9">
        <v>45</v>
      </c>
      <c r="C73" s="9">
        <v>1</v>
      </c>
      <c r="D73" s="9">
        <v>1</v>
      </c>
      <c r="E73" s="9">
        <v>4</v>
      </c>
      <c r="F73" s="10">
        <v>7</v>
      </c>
      <c r="G73" s="11">
        <v>4.5999999999999996</v>
      </c>
      <c r="J73" s="12" t="s">
        <v>47</v>
      </c>
      <c r="L73" s="13" t="s">
        <v>26</v>
      </c>
      <c r="M73" s="14">
        <v>1</v>
      </c>
    </row>
    <row r="75" spans="1:13" ht="87.5">
      <c r="A75" s="9">
        <v>37</v>
      </c>
      <c r="B75" s="9">
        <v>46</v>
      </c>
      <c r="C75" s="9">
        <v>1</v>
      </c>
      <c r="D75" s="9">
        <v>1</v>
      </c>
      <c r="E75" s="9">
        <v>5</v>
      </c>
      <c r="F75" s="10">
        <v>8</v>
      </c>
      <c r="G75" s="11">
        <v>4.7</v>
      </c>
      <c r="J75" s="12" t="s">
        <v>48</v>
      </c>
      <c r="L75" s="13" t="s">
        <v>26</v>
      </c>
      <c r="M75" s="14">
        <v>1</v>
      </c>
    </row>
    <row r="77" spans="1:13" ht="25">
      <c r="A77" s="9">
        <v>38</v>
      </c>
      <c r="B77" s="9">
        <v>47</v>
      </c>
      <c r="C77" s="9">
        <v>1</v>
      </c>
      <c r="D77" s="9">
        <v>1</v>
      </c>
      <c r="E77" s="9">
        <v>5</v>
      </c>
      <c r="F77" s="10">
        <v>9</v>
      </c>
      <c r="G77" s="11">
        <v>4.8</v>
      </c>
      <c r="J77" s="12" t="s">
        <v>49</v>
      </c>
      <c r="L77" s="13" t="s">
        <v>26</v>
      </c>
      <c r="M77" s="14">
        <v>1</v>
      </c>
    </row>
    <row r="79" spans="1:13" ht="25">
      <c r="A79" s="9">
        <v>39</v>
      </c>
      <c r="B79" s="9">
        <v>48</v>
      </c>
      <c r="C79" s="9">
        <v>1</v>
      </c>
      <c r="D79" s="9">
        <v>1</v>
      </c>
      <c r="E79" s="9">
        <v>5</v>
      </c>
      <c r="F79" s="10">
        <v>10</v>
      </c>
      <c r="G79" s="11">
        <v>4.9000000000000004</v>
      </c>
      <c r="J79" s="12" t="s">
        <v>50</v>
      </c>
      <c r="L79" s="13" t="s">
        <v>26</v>
      </c>
      <c r="M79" s="14">
        <v>1</v>
      </c>
    </row>
    <row r="81" spans="1:13" ht="25">
      <c r="A81" s="9">
        <v>40</v>
      </c>
      <c r="B81" s="9">
        <v>49</v>
      </c>
      <c r="C81" s="9">
        <v>1</v>
      </c>
      <c r="D81" s="9">
        <v>1</v>
      </c>
      <c r="E81" s="9">
        <v>5</v>
      </c>
      <c r="F81" s="10">
        <v>11</v>
      </c>
      <c r="G81" s="11">
        <v>4.0999999999999996</v>
      </c>
      <c r="J81" s="12" t="s">
        <v>51</v>
      </c>
      <c r="L81" s="13" t="s">
        <v>26</v>
      </c>
      <c r="M81" s="14">
        <v>1</v>
      </c>
    </row>
    <row r="83" spans="1:13" ht="108.5" customHeight="1">
      <c r="A83" s="9">
        <v>41</v>
      </c>
      <c r="B83" s="9">
        <v>50</v>
      </c>
      <c r="C83" s="9">
        <v>1</v>
      </c>
      <c r="D83" s="9">
        <v>1</v>
      </c>
      <c r="E83" s="9">
        <v>5</v>
      </c>
      <c r="G83" s="11">
        <v>4</v>
      </c>
      <c r="J83" s="12" t="s">
        <v>52</v>
      </c>
    </row>
    <row r="85" spans="1:13" ht="37.5">
      <c r="A85" s="9">
        <v>42</v>
      </c>
      <c r="B85" s="9">
        <v>51</v>
      </c>
      <c r="C85" s="9">
        <v>1</v>
      </c>
      <c r="D85" s="9">
        <v>1</v>
      </c>
      <c r="E85" s="9">
        <v>6</v>
      </c>
      <c r="G85" s="11">
        <v>4</v>
      </c>
      <c r="J85" s="12" t="s">
        <v>53</v>
      </c>
    </row>
    <row r="87" spans="1:13" ht="37.5">
      <c r="A87" s="9">
        <v>43</v>
      </c>
      <c r="B87" s="9">
        <v>52</v>
      </c>
      <c r="C87" s="9">
        <v>1</v>
      </c>
      <c r="D87" s="9">
        <v>1</v>
      </c>
      <c r="E87" s="9">
        <v>6</v>
      </c>
      <c r="G87" s="11">
        <v>5</v>
      </c>
      <c r="J87" s="12" t="s">
        <v>54</v>
      </c>
    </row>
    <row r="89" spans="1:13" ht="50">
      <c r="A89" s="9">
        <v>44</v>
      </c>
      <c r="B89" s="9">
        <v>53</v>
      </c>
      <c r="C89" s="9">
        <v>1</v>
      </c>
      <c r="D89" s="9">
        <v>1</v>
      </c>
      <c r="E89" s="9">
        <v>6</v>
      </c>
      <c r="G89" s="11">
        <v>5</v>
      </c>
      <c r="J89" s="12" t="s">
        <v>55</v>
      </c>
    </row>
    <row r="91" spans="1:13" ht="87.5">
      <c r="A91" s="9">
        <v>45</v>
      </c>
      <c r="B91" s="9">
        <v>54</v>
      </c>
      <c r="C91" s="9">
        <v>1</v>
      </c>
      <c r="D91" s="9">
        <v>1</v>
      </c>
      <c r="E91" s="9">
        <v>6</v>
      </c>
      <c r="G91" s="11">
        <v>5</v>
      </c>
      <c r="J91" s="12" t="s">
        <v>56</v>
      </c>
    </row>
    <row r="93" spans="1:13" ht="87.5">
      <c r="A93" s="9">
        <v>46</v>
      </c>
      <c r="B93" s="9">
        <v>55</v>
      </c>
      <c r="C93" s="9">
        <v>1</v>
      </c>
      <c r="D93" s="9">
        <v>1</v>
      </c>
      <c r="E93" s="9">
        <v>6</v>
      </c>
      <c r="G93" s="11">
        <v>5</v>
      </c>
      <c r="J93" s="12" t="s">
        <v>57</v>
      </c>
    </row>
    <row r="95" spans="1:13" ht="62.5">
      <c r="A95" s="9">
        <v>47</v>
      </c>
      <c r="B95" s="9">
        <v>56</v>
      </c>
      <c r="C95" s="9">
        <v>1</v>
      </c>
      <c r="D95" s="9">
        <v>1</v>
      </c>
      <c r="E95" s="9">
        <v>7</v>
      </c>
      <c r="G95" s="11">
        <v>5</v>
      </c>
      <c r="J95" s="12" t="s">
        <v>58</v>
      </c>
    </row>
    <row r="97" spans="1:10" ht="50">
      <c r="A97" s="9">
        <v>48</v>
      </c>
      <c r="B97" s="9">
        <v>57</v>
      </c>
      <c r="C97" s="9">
        <v>1</v>
      </c>
      <c r="D97" s="9">
        <v>1</v>
      </c>
      <c r="E97" s="9">
        <v>7</v>
      </c>
      <c r="G97" s="11">
        <v>5</v>
      </c>
      <c r="J97" s="12" t="s">
        <v>59</v>
      </c>
    </row>
    <row r="99" spans="1:10" ht="87.5">
      <c r="A99" s="9">
        <v>49</v>
      </c>
      <c r="B99" s="9">
        <v>58</v>
      </c>
      <c r="C99" s="9">
        <v>1</v>
      </c>
      <c r="D99" s="9">
        <v>1</v>
      </c>
      <c r="E99" s="9">
        <v>7</v>
      </c>
      <c r="G99" s="11">
        <v>5</v>
      </c>
      <c r="J99" s="12" t="s">
        <v>60</v>
      </c>
    </row>
    <row r="101" spans="1:10" ht="37.5">
      <c r="A101" s="9">
        <v>50</v>
      </c>
      <c r="B101" s="9">
        <v>59</v>
      </c>
      <c r="C101" s="9">
        <v>1</v>
      </c>
      <c r="D101" s="9">
        <v>1</v>
      </c>
      <c r="E101" s="9">
        <v>7</v>
      </c>
      <c r="G101" s="11">
        <v>5</v>
      </c>
      <c r="J101" s="12" t="s">
        <v>61</v>
      </c>
    </row>
    <row r="103" spans="1:10" ht="62.5">
      <c r="A103" s="9">
        <v>51</v>
      </c>
      <c r="B103" s="9">
        <v>60</v>
      </c>
      <c r="C103" s="9">
        <v>1</v>
      </c>
      <c r="D103" s="9">
        <v>1</v>
      </c>
      <c r="E103" s="9">
        <v>7</v>
      </c>
      <c r="G103" s="11">
        <v>6</v>
      </c>
      <c r="J103" s="12" t="s">
        <v>62</v>
      </c>
    </row>
    <row r="105" spans="1:10" ht="87.5">
      <c r="A105" s="9">
        <v>52</v>
      </c>
      <c r="B105" s="9">
        <v>61</v>
      </c>
      <c r="C105" s="9">
        <v>1</v>
      </c>
      <c r="D105" s="9">
        <v>1</v>
      </c>
      <c r="E105" s="9">
        <v>8</v>
      </c>
      <c r="G105" s="11">
        <v>6</v>
      </c>
      <c r="J105" s="12" t="s">
        <v>63</v>
      </c>
    </row>
    <row r="107" spans="1:10" ht="50">
      <c r="A107" s="9">
        <v>53</v>
      </c>
      <c r="B107" s="9">
        <v>62</v>
      </c>
      <c r="C107" s="9">
        <v>1</v>
      </c>
      <c r="D107" s="9">
        <v>1</v>
      </c>
      <c r="E107" s="9">
        <v>8</v>
      </c>
      <c r="G107" s="11">
        <v>6</v>
      </c>
      <c r="J107" s="12" t="s">
        <v>64</v>
      </c>
    </row>
    <row r="109" spans="1:10" ht="87.5">
      <c r="A109" s="9">
        <v>54</v>
      </c>
      <c r="B109" s="9">
        <v>63</v>
      </c>
      <c r="C109" s="9">
        <v>1</v>
      </c>
      <c r="D109" s="9">
        <v>1</v>
      </c>
      <c r="E109" s="9">
        <v>8</v>
      </c>
      <c r="G109" s="11">
        <v>6</v>
      </c>
      <c r="J109" s="12" t="s">
        <v>65</v>
      </c>
    </row>
    <row r="111" spans="1:10" ht="87.5">
      <c r="A111" s="9">
        <v>55</v>
      </c>
      <c r="B111" s="9">
        <v>64</v>
      </c>
      <c r="C111" s="9">
        <v>1</v>
      </c>
      <c r="D111" s="9">
        <v>1</v>
      </c>
      <c r="E111" s="9">
        <v>8</v>
      </c>
      <c r="G111" s="11">
        <v>6</v>
      </c>
      <c r="J111" s="12" t="s">
        <v>66</v>
      </c>
    </row>
    <row r="113" spans="1:13" ht="75">
      <c r="A113" s="9">
        <v>56</v>
      </c>
      <c r="B113" s="9">
        <v>65</v>
      </c>
      <c r="C113" s="9">
        <v>1</v>
      </c>
      <c r="D113" s="9">
        <v>1</v>
      </c>
      <c r="E113" s="9">
        <v>8</v>
      </c>
      <c r="G113" s="11">
        <v>6</v>
      </c>
      <c r="J113" s="12" t="s">
        <v>67</v>
      </c>
    </row>
    <row r="115" spans="1:13" ht="112.5">
      <c r="A115" s="9">
        <v>57</v>
      </c>
      <c r="B115" s="9">
        <v>66</v>
      </c>
      <c r="C115" s="9">
        <v>1</v>
      </c>
      <c r="D115" s="9">
        <v>1</v>
      </c>
      <c r="E115" s="9">
        <v>9</v>
      </c>
      <c r="G115" s="11">
        <v>7</v>
      </c>
      <c r="J115" s="12" t="s">
        <v>68</v>
      </c>
      <c r="L115" s="13" t="s">
        <v>26</v>
      </c>
      <c r="M115" s="14">
        <v>1</v>
      </c>
    </row>
    <row r="117" spans="1:13" ht="25">
      <c r="A117" s="9">
        <v>58</v>
      </c>
      <c r="B117" s="9">
        <v>67</v>
      </c>
      <c r="C117" s="9">
        <v>1</v>
      </c>
      <c r="D117" s="9">
        <v>1</v>
      </c>
      <c r="E117" s="9">
        <v>9</v>
      </c>
      <c r="F117" s="10">
        <v>12</v>
      </c>
      <c r="G117" s="11">
        <v>7.11</v>
      </c>
      <c r="J117" s="12" t="s">
        <v>69</v>
      </c>
      <c r="L117" s="13" t="s">
        <v>26</v>
      </c>
      <c r="M117" s="14">
        <v>1</v>
      </c>
    </row>
    <row r="119" spans="1:13" ht="25">
      <c r="A119" s="9">
        <v>59</v>
      </c>
      <c r="B119" s="9">
        <v>68</v>
      </c>
      <c r="C119" s="9">
        <v>1</v>
      </c>
      <c r="D119" s="9">
        <v>1</v>
      </c>
      <c r="E119" s="9">
        <v>9</v>
      </c>
      <c r="F119" s="10">
        <v>13</v>
      </c>
      <c r="G119" s="11">
        <v>7.12</v>
      </c>
      <c r="J119" s="12" t="s">
        <v>70</v>
      </c>
      <c r="L119" s="13" t="s">
        <v>26</v>
      </c>
      <c r="M119" s="14">
        <v>1</v>
      </c>
    </row>
    <row r="121" spans="1:13">
      <c r="A121" s="9">
        <v>60</v>
      </c>
      <c r="B121" s="9">
        <v>69</v>
      </c>
      <c r="C121" s="9">
        <v>1</v>
      </c>
      <c r="D121" s="9">
        <v>1</v>
      </c>
      <c r="E121" s="9">
        <v>9</v>
      </c>
      <c r="F121" s="10">
        <v>14</v>
      </c>
      <c r="G121" s="11">
        <v>7.13</v>
      </c>
      <c r="J121" s="12" t="s">
        <v>71</v>
      </c>
      <c r="L121" s="13" t="s">
        <v>72</v>
      </c>
    </row>
    <row r="123" spans="1:13" ht="25">
      <c r="A123" s="9">
        <v>61</v>
      </c>
      <c r="B123" s="9">
        <v>70</v>
      </c>
      <c r="C123" s="9">
        <v>1</v>
      </c>
      <c r="D123" s="9">
        <v>1</v>
      </c>
      <c r="E123" s="9">
        <v>9</v>
      </c>
      <c r="F123" s="10">
        <v>15</v>
      </c>
      <c r="G123" s="11">
        <v>7.14</v>
      </c>
      <c r="J123" s="12" t="s">
        <v>73</v>
      </c>
    </row>
    <row r="125" spans="1:13" ht="50">
      <c r="A125" s="9">
        <v>62</v>
      </c>
      <c r="B125" s="9">
        <v>71</v>
      </c>
      <c r="C125" s="9">
        <v>1</v>
      </c>
      <c r="D125" s="9">
        <v>1</v>
      </c>
      <c r="E125" s="9">
        <v>9</v>
      </c>
      <c r="G125" s="11">
        <v>7</v>
      </c>
      <c r="J125" s="12" t="s">
        <v>74</v>
      </c>
    </row>
    <row r="127" spans="1:13" ht="25">
      <c r="A127" s="9">
        <v>63</v>
      </c>
      <c r="B127" s="9">
        <v>72</v>
      </c>
      <c r="C127" s="9">
        <v>1</v>
      </c>
      <c r="D127" s="9">
        <v>1</v>
      </c>
      <c r="E127" s="9">
        <v>9</v>
      </c>
      <c r="G127" s="11">
        <v>7</v>
      </c>
      <c r="J127" s="12" t="s">
        <v>75</v>
      </c>
    </row>
    <row r="129" spans="1:10" ht="62.5">
      <c r="A129" s="9">
        <v>64</v>
      </c>
      <c r="B129" s="9">
        <v>73</v>
      </c>
      <c r="C129" s="9">
        <v>1</v>
      </c>
      <c r="D129" s="9">
        <v>1</v>
      </c>
      <c r="E129" s="9">
        <v>10</v>
      </c>
      <c r="G129" s="11">
        <v>7</v>
      </c>
      <c r="J129" s="12" t="s">
        <v>76</v>
      </c>
    </row>
    <row r="131" spans="1:10" ht="100">
      <c r="A131" s="9">
        <v>65</v>
      </c>
      <c r="B131" s="9">
        <v>74</v>
      </c>
      <c r="C131" s="9">
        <v>1</v>
      </c>
      <c r="D131" s="9">
        <v>1</v>
      </c>
      <c r="E131" s="9">
        <v>10</v>
      </c>
      <c r="G131" s="11">
        <v>8</v>
      </c>
      <c r="J131" s="12" t="s">
        <v>77</v>
      </c>
    </row>
    <row r="133" spans="1:10" ht="25">
      <c r="A133" s="9">
        <v>66</v>
      </c>
      <c r="B133" s="9">
        <v>75</v>
      </c>
      <c r="C133" s="9">
        <v>1</v>
      </c>
      <c r="D133" s="9">
        <v>1</v>
      </c>
      <c r="E133" s="9">
        <v>10</v>
      </c>
      <c r="G133" s="11">
        <v>8</v>
      </c>
      <c r="J133" s="12" t="s">
        <v>78</v>
      </c>
    </row>
    <row r="135" spans="1:10" ht="37.5">
      <c r="A135" s="9">
        <v>67</v>
      </c>
      <c r="B135" s="9">
        <v>76</v>
      </c>
      <c r="C135" s="9">
        <v>1</v>
      </c>
      <c r="D135" s="9">
        <v>1</v>
      </c>
      <c r="E135" s="9">
        <v>10</v>
      </c>
      <c r="G135" s="11">
        <v>8</v>
      </c>
      <c r="J135" s="12" t="s">
        <v>79</v>
      </c>
    </row>
    <row r="137" spans="1:10" ht="50">
      <c r="A137" s="9">
        <v>68</v>
      </c>
      <c r="B137" s="9">
        <v>77</v>
      </c>
      <c r="C137" s="9">
        <v>1</v>
      </c>
      <c r="D137" s="9">
        <v>1</v>
      </c>
      <c r="E137" s="9">
        <v>10</v>
      </c>
      <c r="G137" s="11">
        <v>8</v>
      </c>
      <c r="J137" s="12" t="s">
        <v>80</v>
      </c>
    </row>
    <row r="139" spans="1:10" ht="50">
      <c r="A139" s="9">
        <v>69</v>
      </c>
      <c r="B139" s="9">
        <v>78</v>
      </c>
      <c r="C139" s="9">
        <v>1</v>
      </c>
      <c r="D139" s="9">
        <v>1</v>
      </c>
      <c r="E139" s="9">
        <v>10</v>
      </c>
      <c r="G139" s="11">
        <v>8</v>
      </c>
      <c r="J139" s="12" t="s">
        <v>81</v>
      </c>
    </row>
    <row r="141" spans="1:10" ht="25">
      <c r="A141" s="9">
        <v>70</v>
      </c>
      <c r="B141" s="9">
        <v>79</v>
      </c>
      <c r="C141" s="9">
        <v>1</v>
      </c>
      <c r="D141" s="9">
        <v>1</v>
      </c>
      <c r="E141" s="9">
        <v>10</v>
      </c>
      <c r="G141" s="11">
        <v>8</v>
      </c>
      <c r="J141" s="12" t="s">
        <v>82</v>
      </c>
    </row>
    <row r="143" spans="1:10" ht="62.5">
      <c r="A143" s="9">
        <v>71</v>
      </c>
      <c r="B143" s="9">
        <v>80</v>
      </c>
      <c r="C143" s="9">
        <v>1</v>
      </c>
      <c r="D143" s="9">
        <v>1</v>
      </c>
      <c r="E143" s="9">
        <v>11</v>
      </c>
      <c r="G143" s="11">
        <v>8</v>
      </c>
      <c r="J143" s="12" t="s">
        <v>83</v>
      </c>
    </row>
    <row r="145" spans="1:10" ht="25">
      <c r="A145" s="9">
        <v>72</v>
      </c>
      <c r="B145" s="9">
        <v>81</v>
      </c>
      <c r="C145" s="9">
        <v>1</v>
      </c>
      <c r="D145" s="9">
        <v>1</v>
      </c>
      <c r="E145" s="9">
        <v>11</v>
      </c>
      <c r="G145" s="11">
        <v>8</v>
      </c>
      <c r="J145" s="12" t="s">
        <v>84</v>
      </c>
    </row>
    <row r="147" spans="1:10" ht="25">
      <c r="A147" s="9">
        <v>73</v>
      </c>
      <c r="B147" s="9">
        <v>82</v>
      </c>
      <c r="C147" s="9">
        <v>1</v>
      </c>
      <c r="D147" s="9">
        <v>1</v>
      </c>
      <c r="E147" s="9">
        <v>11</v>
      </c>
      <c r="G147" s="11">
        <v>8</v>
      </c>
      <c r="J147" s="12" t="s">
        <v>85</v>
      </c>
    </row>
    <row r="149" spans="1:10" ht="50">
      <c r="A149" s="9">
        <v>74</v>
      </c>
      <c r="B149" s="9">
        <v>83</v>
      </c>
      <c r="C149" s="9">
        <v>1</v>
      </c>
      <c r="D149" s="9">
        <v>1</v>
      </c>
      <c r="E149" s="9">
        <v>11</v>
      </c>
      <c r="G149" s="11">
        <v>8</v>
      </c>
      <c r="J149" s="12" t="s">
        <v>86</v>
      </c>
    </row>
    <row r="151" spans="1:10" ht="37.5">
      <c r="A151" s="9">
        <v>75</v>
      </c>
      <c r="B151" s="9">
        <v>84</v>
      </c>
      <c r="C151" s="9">
        <v>1</v>
      </c>
      <c r="D151" s="9">
        <v>1</v>
      </c>
      <c r="E151" s="9">
        <v>11</v>
      </c>
      <c r="G151" s="11">
        <v>8</v>
      </c>
      <c r="J151" s="12" t="s">
        <v>87</v>
      </c>
    </row>
    <row r="153" spans="1:10" ht="25">
      <c r="A153" s="9">
        <v>76</v>
      </c>
      <c r="B153" s="9">
        <v>85</v>
      </c>
      <c r="C153" s="9">
        <v>1</v>
      </c>
      <c r="D153" s="9">
        <v>1</v>
      </c>
      <c r="E153" s="9">
        <v>11</v>
      </c>
      <c r="G153" s="11">
        <v>8</v>
      </c>
      <c r="J153" s="12" t="s">
        <v>88</v>
      </c>
    </row>
    <row r="155" spans="1:10" ht="37.5">
      <c r="A155" s="9">
        <v>77</v>
      </c>
      <c r="B155" s="9">
        <v>86</v>
      </c>
      <c r="C155" s="9">
        <v>1</v>
      </c>
      <c r="D155" s="9">
        <v>1</v>
      </c>
      <c r="E155" s="9">
        <v>11</v>
      </c>
      <c r="G155" s="11">
        <v>9</v>
      </c>
      <c r="J155" s="12" t="s">
        <v>89</v>
      </c>
    </row>
    <row r="157" spans="1:10" ht="50">
      <c r="A157" s="9">
        <v>78</v>
      </c>
      <c r="B157" s="9">
        <v>87</v>
      </c>
      <c r="C157" s="9">
        <v>1</v>
      </c>
      <c r="D157" s="9">
        <v>1</v>
      </c>
      <c r="E157" s="9">
        <v>11</v>
      </c>
      <c r="G157" s="11">
        <v>9</v>
      </c>
      <c r="J157" s="12" t="s">
        <v>90</v>
      </c>
    </row>
    <row r="159" spans="1:10" ht="37.5">
      <c r="A159" s="9">
        <v>79</v>
      </c>
      <c r="B159" s="9">
        <v>88</v>
      </c>
      <c r="C159" s="9">
        <v>1</v>
      </c>
      <c r="D159" s="9">
        <v>1</v>
      </c>
      <c r="E159" s="9">
        <v>11</v>
      </c>
      <c r="G159" s="11">
        <v>9</v>
      </c>
      <c r="J159" s="12" t="s">
        <v>91</v>
      </c>
    </row>
    <row r="161" spans="1:10" ht="37.5">
      <c r="A161" s="9">
        <v>80</v>
      </c>
      <c r="B161" s="9">
        <v>89</v>
      </c>
      <c r="C161" s="9">
        <v>1</v>
      </c>
      <c r="D161" s="9">
        <v>1</v>
      </c>
      <c r="E161" s="9">
        <v>11</v>
      </c>
      <c r="G161" s="11">
        <v>9</v>
      </c>
      <c r="J161" s="12" t="s">
        <v>92</v>
      </c>
    </row>
    <row r="163" spans="1:10" ht="25">
      <c r="A163" s="9">
        <v>81</v>
      </c>
      <c r="B163" s="9">
        <v>90</v>
      </c>
      <c r="C163" s="9">
        <v>1</v>
      </c>
      <c r="D163" s="9">
        <v>1</v>
      </c>
      <c r="E163" s="9">
        <v>12</v>
      </c>
      <c r="G163" s="11">
        <v>9</v>
      </c>
      <c r="J163" s="12" t="s">
        <v>93</v>
      </c>
    </row>
    <row r="165" spans="1:10" ht="25">
      <c r="A165" s="9">
        <v>82</v>
      </c>
      <c r="B165" s="9">
        <v>91</v>
      </c>
      <c r="C165" s="9">
        <v>1</v>
      </c>
      <c r="D165" s="9">
        <v>1</v>
      </c>
      <c r="E165" s="9">
        <v>12</v>
      </c>
      <c r="G165" s="11">
        <v>9</v>
      </c>
      <c r="J165" s="12" t="s">
        <v>94</v>
      </c>
    </row>
    <row r="167" spans="1:10" ht="50">
      <c r="A167" s="9">
        <v>83</v>
      </c>
      <c r="B167" s="9">
        <v>92</v>
      </c>
      <c r="C167" s="9">
        <v>1</v>
      </c>
      <c r="D167" s="9">
        <v>1</v>
      </c>
      <c r="E167" s="9">
        <v>12</v>
      </c>
      <c r="G167" s="11">
        <v>9</v>
      </c>
      <c r="J167" s="12" t="s">
        <v>95</v>
      </c>
    </row>
    <row r="169" spans="1:10" ht="37.5">
      <c r="A169" s="9">
        <v>84</v>
      </c>
      <c r="B169" s="9">
        <v>93</v>
      </c>
      <c r="C169" s="9">
        <v>1</v>
      </c>
      <c r="D169" s="9">
        <v>1</v>
      </c>
      <c r="E169" s="9">
        <v>12</v>
      </c>
      <c r="G169" s="11">
        <v>9</v>
      </c>
      <c r="J169" s="12" t="s">
        <v>96</v>
      </c>
    </row>
    <row r="171" spans="1:10" ht="37.5">
      <c r="A171" s="9">
        <v>85</v>
      </c>
      <c r="B171" s="9">
        <v>94</v>
      </c>
      <c r="C171" s="9">
        <v>1</v>
      </c>
      <c r="D171" s="9">
        <v>1</v>
      </c>
      <c r="E171" s="9">
        <v>12</v>
      </c>
      <c r="G171" s="11">
        <v>9</v>
      </c>
      <c r="J171" s="12" t="s">
        <v>97</v>
      </c>
    </row>
    <row r="173" spans="1:10" ht="37.5">
      <c r="A173" s="9">
        <v>86</v>
      </c>
      <c r="B173" s="9">
        <v>95</v>
      </c>
      <c r="C173" s="9">
        <v>1</v>
      </c>
      <c r="D173" s="9">
        <v>1</v>
      </c>
      <c r="E173" s="9">
        <v>12</v>
      </c>
      <c r="G173" s="11">
        <v>9</v>
      </c>
      <c r="J173" s="12" t="s">
        <v>98</v>
      </c>
    </row>
    <row r="175" spans="1:10" ht="25">
      <c r="A175" s="9">
        <v>87</v>
      </c>
      <c r="B175" s="9">
        <v>96</v>
      </c>
      <c r="C175" s="9">
        <v>1</v>
      </c>
      <c r="D175" s="9">
        <v>1</v>
      </c>
      <c r="E175" s="9">
        <v>12</v>
      </c>
      <c r="G175" s="11">
        <v>9</v>
      </c>
      <c r="J175" s="12" t="s">
        <v>99</v>
      </c>
    </row>
    <row r="177" spans="1:13" ht="37.5">
      <c r="A177" s="9">
        <v>88</v>
      </c>
      <c r="B177" s="9">
        <v>97</v>
      </c>
      <c r="C177" s="9">
        <v>1</v>
      </c>
      <c r="D177" s="9">
        <v>1</v>
      </c>
      <c r="E177" s="9">
        <v>12</v>
      </c>
      <c r="G177" s="11">
        <v>9</v>
      </c>
      <c r="J177" s="12" t="s">
        <v>100</v>
      </c>
    </row>
    <row r="179" spans="1:13" ht="25">
      <c r="A179" s="9">
        <v>89</v>
      </c>
      <c r="B179" s="9">
        <v>98</v>
      </c>
      <c r="C179" s="9">
        <v>1</v>
      </c>
      <c r="D179" s="9">
        <v>1</v>
      </c>
      <c r="E179" s="9">
        <v>12</v>
      </c>
      <c r="G179" s="11">
        <v>9</v>
      </c>
      <c r="J179" s="12" t="s">
        <v>101</v>
      </c>
    </row>
    <row r="181" spans="1:13" ht="25">
      <c r="A181" s="9">
        <v>90</v>
      </c>
      <c r="B181" s="9">
        <v>99</v>
      </c>
      <c r="C181" s="9">
        <v>1</v>
      </c>
      <c r="D181" s="9">
        <v>1</v>
      </c>
      <c r="E181" s="9">
        <v>12</v>
      </c>
      <c r="G181" s="11">
        <v>9</v>
      </c>
      <c r="J181" s="12" t="s">
        <v>102</v>
      </c>
    </row>
    <row r="183" spans="1:13" ht="62.5">
      <c r="A183" s="9">
        <v>91</v>
      </c>
      <c r="B183" s="9">
        <v>100</v>
      </c>
      <c r="C183" s="9">
        <v>1</v>
      </c>
      <c r="D183" s="9">
        <v>1</v>
      </c>
      <c r="E183" s="9">
        <v>13</v>
      </c>
      <c r="G183" s="11">
        <v>10</v>
      </c>
      <c r="J183" s="12" t="s">
        <v>103</v>
      </c>
    </row>
    <row r="185" spans="1:13" ht="37.5">
      <c r="A185" s="9">
        <v>92</v>
      </c>
      <c r="B185" s="9">
        <v>101</v>
      </c>
      <c r="C185" s="9">
        <v>1</v>
      </c>
      <c r="D185" s="9">
        <v>1</v>
      </c>
      <c r="E185" s="9">
        <v>13</v>
      </c>
      <c r="G185" s="11">
        <v>10</v>
      </c>
      <c r="J185" s="12" t="s">
        <v>104</v>
      </c>
    </row>
    <row r="187" spans="1:13" ht="87.5">
      <c r="A187" s="9">
        <v>93</v>
      </c>
      <c r="B187" s="9">
        <v>102</v>
      </c>
      <c r="C187" s="9">
        <v>1</v>
      </c>
      <c r="D187" s="9">
        <v>1</v>
      </c>
      <c r="E187" s="9">
        <v>13</v>
      </c>
      <c r="G187" s="11">
        <v>10</v>
      </c>
      <c r="J187" s="12" t="s">
        <v>105</v>
      </c>
      <c r="L187" s="13" t="s">
        <v>26</v>
      </c>
      <c r="M187" s="14">
        <v>1</v>
      </c>
    </row>
    <row r="189" spans="1:13" ht="13">
      <c r="A189" s="9">
        <v>94</v>
      </c>
      <c r="B189" s="9">
        <v>103</v>
      </c>
      <c r="C189" s="9">
        <v>1</v>
      </c>
      <c r="D189" s="9">
        <v>1</v>
      </c>
      <c r="E189" s="9">
        <v>13</v>
      </c>
      <c r="G189" s="11">
        <v>10</v>
      </c>
      <c r="J189" s="17" t="s">
        <v>106</v>
      </c>
      <c r="M189" s="11"/>
    </row>
    <row r="191" spans="1:13" ht="50">
      <c r="A191" s="9">
        <v>95</v>
      </c>
      <c r="B191" s="9">
        <v>104</v>
      </c>
      <c r="C191" s="9">
        <v>1</v>
      </c>
      <c r="D191" s="9">
        <v>1</v>
      </c>
      <c r="E191" s="9">
        <v>13</v>
      </c>
      <c r="F191" s="10">
        <v>16</v>
      </c>
      <c r="G191" s="11">
        <v>10.15</v>
      </c>
      <c r="J191" s="12" t="s">
        <v>107</v>
      </c>
    </row>
    <row r="193" spans="1:13" ht="50">
      <c r="A193" s="9">
        <v>96</v>
      </c>
      <c r="B193" s="9">
        <v>105</v>
      </c>
      <c r="C193" s="9">
        <v>1</v>
      </c>
      <c r="D193" s="9">
        <v>1</v>
      </c>
      <c r="E193" s="9">
        <v>13</v>
      </c>
      <c r="G193" s="11">
        <v>10</v>
      </c>
      <c r="J193" s="12" t="s">
        <v>108</v>
      </c>
    </row>
    <row r="195" spans="1:13">
      <c r="A195" s="9">
        <v>97</v>
      </c>
      <c r="B195" s="9">
        <v>106</v>
      </c>
      <c r="C195" s="9">
        <v>1</v>
      </c>
      <c r="D195" s="9">
        <v>1</v>
      </c>
      <c r="E195" s="9">
        <v>13</v>
      </c>
      <c r="G195" s="11">
        <v>10</v>
      </c>
      <c r="J195" s="12" t="s">
        <v>109</v>
      </c>
    </row>
    <row r="197" spans="1:13" ht="37.5">
      <c r="A197" s="9">
        <v>98</v>
      </c>
      <c r="B197" s="9">
        <v>107</v>
      </c>
      <c r="C197" s="9">
        <v>1</v>
      </c>
      <c r="D197" s="9">
        <v>1</v>
      </c>
      <c r="E197" s="9">
        <v>14</v>
      </c>
      <c r="G197" s="11">
        <v>10</v>
      </c>
      <c r="J197" s="12" t="s">
        <v>110</v>
      </c>
      <c r="L197" s="13" t="s">
        <v>26</v>
      </c>
      <c r="M197" s="14">
        <v>1</v>
      </c>
    </row>
    <row r="199" spans="1:13" ht="25">
      <c r="A199" s="9">
        <v>99</v>
      </c>
      <c r="B199" s="9">
        <v>108</v>
      </c>
      <c r="C199" s="9">
        <v>1</v>
      </c>
      <c r="D199" s="9">
        <v>1</v>
      </c>
      <c r="E199" s="9">
        <v>14</v>
      </c>
      <c r="F199" s="10">
        <v>17</v>
      </c>
      <c r="G199" s="11">
        <v>10.16</v>
      </c>
      <c r="J199" s="12" t="s">
        <v>111</v>
      </c>
      <c r="L199" s="13" t="s">
        <v>26</v>
      </c>
      <c r="M199" s="14">
        <v>1</v>
      </c>
    </row>
    <row r="201" spans="1:13" ht="50">
      <c r="A201" s="9">
        <v>100</v>
      </c>
      <c r="B201" s="9">
        <v>109</v>
      </c>
      <c r="C201" s="9">
        <v>1</v>
      </c>
      <c r="D201" s="9">
        <v>1</v>
      </c>
      <c r="E201" s="9">
        <v>14</v>
      </c>
      <c r="F201" s="10">
        <v>18</v>
      </c>
      <c r="G201" s="11">
        <v>11.17</v>
      </c>
      <c r="J201" s="12" t="s">
        <v>112</v>
      </c>
      <c r="L201" s="13" t="s">
        <v>26</v>
      </c>
      <c r="M201" s="14">
        <v>1</v>
      </c>
    </row>
    <row r="203" spans="1:13" ht="25">
      <c r="A203" s="9">
        <v>101</v>
      </c>
      <c r="B203" s="9">
        <v>110</v>
      </c>
      <c r="C203" s="9">
        <v>1</v>
      </c>
      <c r="D203" s="9">
        <v>1</v>
      </c>
      <c r="E203" s="9">
        <v>14</v>
      </c>
      <c r="F203" s="10">
        <v>19</v>
      </c>
      <c r="G203" s="11">
        <v>11.18</v>
      </c>
      <c r="J203" s="12" t="s">
        <v>113</v>
      </c>
      <c r="L203" s="13" t="s">
        <v>26</v>
      </c>
      <c r="M203" s="14">
        <v>1</v>
      </c>
    </row>
    <row r="205" spans="1:13" ht="25">
      <c r="A205" s="9">
        <v>102</v>
      </c>
      <c r="B205" s="9">
        <v>111</v>
      </c>
      <c r="C205" s="9">
        <v>1</v>
      </c>
      <c r="D205" s="9">
        <v>1</v>
      </c>
      <c r="E205" s="9">
        <v>14</v>
      </c>
      <c r="F205" s="10">
        <v>20</v>
      </c>
      <c r="G205" s="11">
        <v>11.19</v>
      </c>
      <c r="J205" s="12" t="s">
        <v>114</v>
      </c>
      <c r="L205" s="13" t="s">
        <v>26</v>
      </c>
      <c r="M205" s="14">
        <v>1</v>
      </c>
    </row>
    <row r="207" spans="1:13" ht="62.5">
      <c r="A207" s="9">
        <v>103</v>
      </c>
      <c r="B207" s="9">
        <v>112</v>
      </c>
      <c r="C207" s="9">
        <v>1</v>
      </c>
      <c r="D207" s="9">
        <v>1</v>
      </c>
      <c r="E207" s="9">
        <v>15</v>
      </c>
      <c r="F207" s="10">
        <v>21</v>
      </c>
      <c r="G207" s="11">
        <v>11.2</v>
      </c>
      <c r="J207" s="12" t="s">
        <v>115</v>
      </c>
      <c r="L207" s="13" t="s">
        <v>26</v>
      </c>
      <c r="M207" s="14">
        <v>1</v>
      </c>
    </row>
    <row r="209" spans="1:13" ht="37.5">
      <c r="A209" s="9">
        <v>104</v>
      </c>
      <c r="B209" s="9">
        <v>113</v>
      </c>
      <c r="C209" s="9">
        <v>1</v>
      </c>
      <c r="D209" s="9">
        <v>1</v>
      </c>
      <c r="E209" s="9">
        <v>15</v>
      </c>
      <c r="F209" s="10">
        <v>22</v>
      </c>
      <c r="G209" s="11">
        <v>11.21</v>
      </c>
      <c r="J209" s="12" t="s">
        <v>116</v>
      </c>
      <c r="L209" s="13" t="s">
        <v>26</v>
      </c>
      <c r="M209" s="14">
        <v>1</v>
      </c>
    </row>
    <row r="211" spans="1:13" ht="37.5">
      <c r="A211" s="9">
        <v>105</v>
      </c>
      <c r="B211" s="9">
        <v>114</v>
      </c>
      <c r="C211" s="9">
        <v>1</v>
      </c>
      <c r="D211" s="9">
        <v>1</v>
      </c>
      <c r="E211" s="9">
        <v>15</v>
      </c>
      <c r="F211" s="10">
        <v>23</v>
      </c>
      <c r="G211" s="11">
        <v>11.22</v>
      </c>
      <c r="J211" s="12" t="s">
        <v>117</v>
      </c>
      <c r="L211" s="13" t="s">
        <v>26</v>
      </c>
      <c r="M211" s="14">
        <v>1</v>
      </c>
    </row>
    <row r="213" spans="1:13" ht="37.5">
      <c r="A213" s="9">
        <v>106</v>
      </c>
      <c r="B213" s="9">
        <v>115</v>
      </c>
      <c r="C213" s="9">
        <v>1</v>
      </c>
      <c r="D213" s="9">
        <v>1</v>
      </c>
      <c r="E213" s="9">
        <v>15</v>
      </c>
      <c r="F213" s="10">
        <v>24</v>
      </c>
      <c r="G213" s="11">
        <v>12.23</v>
      </c>
      <c r="J213" s="12" t="s">
        <v>118</v>
      </c>
      <c r="L213" s="13" t="s">
        <v>26</v>
      </c>
      <c r="M213" s="14">
        <v>1</v>
      </c>
    </row>
    <row r="215" spans="1:13" ht="13">
      <c r="A215" s="9">
        <v>107</v>
      </c>
      <c r="B215" s="9">
        <v>116</v>
      </c>
      <c r="C215" s="9">
        <v>1</v>
      </c>
      <c r="D215" s="9">
        <v>1</v>
      </c>
      <c r="E215" s="9">
        <v>15</v>
      </c>
      <c r="G215" s="11">
        <v>12</v>
      </c>
      <c r="J215" s="17" t="s">
        <v>119</v>
      </c>
      <c r="M215" s="11"/>
    </row>
    <row r="217" spans="1:13" ht="25">
      <c r="A217" s="9">
        <v>108</v>
      </c>
      <c r="B217" s="9">
        <v>117</v>
      </c>
      <c r="C217" s="9">
        <v>1</v>
      </c>
      <c r="D217" s="9">
        <v>1</v>
      </c>
      <c r="E217" s="9">
        <v>15</v>
      </c>
      <c r="F217" s="10">
        <v>25</v>
      </c>
      <c r="G217" s="11">
        <v>12.24</v>
      </c>
      <c r="J217" s="12" t="s">
        <v>120</v>
      </c>
      <c r="L217" s="13" t="s">
        <v>26</v>
      </c>
      <c r="M217" s="14">
        <v>1</v>
      </c>
    </row>
    <row r="219" spans="1:13" ht="25">
      <c r="A219" s="9">
        <v>109</v>
      </c>
      <c r="B219" s="9">
        <v>118</v>
      </c>
      <c r="C219" s="9">
        <v>1</v>
      </c>
      <c r="D219" s="9">
        <v>1</v>
      </c>
      <c r="E219" s="9">
        <v>16</v>
      </c>
      <c r="F219" s="10">
        <v>26</v>
      </c>
      <c r="G219" s="11">
        <v>12.25</v>
      </c>
      <c r="J219" s="12" t="s">
        <v>121</v>
      </c>
      <c r="L219" s="13" t="s">
        <v>26</v>
      </c>
      <c r="M219" s="14">
        <v>1</v>
      </c>
    </row>
    <row r="221" spans="1:13" ht="37.5">
      <c r="A221" s="9">
        <v>110</v>
      </c>
      <c r="B221" s="9">
        <v>119</v>
      </c>
      <c r="C221" s="9">
        <v>1</v>
      </c>
      <c r="D221" s="9">
        <v>1</v>
      </c>
      <c r="E221" s="9">
        <v>16</v>
      </c>
      <c r="F221" s="10">
        <v>27</v>
      </c>
      <c r="G221" s="11">
        <v>12.26</v>
      </c>
      <c r="J221" s="12" t="s">
        <v>122</v>
      </c>
      <c r="L221" s="13" t="s">
        <v>26</v>
      </c>
      <c r="M221" s="14">
        <v>1</v>
      </c>
    </row>
    <row r="223" spans="1:13" ht="37.5">
      <c r="A223" s="9">
        <v>111</v>
      </c>
      <c r="B223" s="9">
        <v>120</v>
      </c>
      <c r="C223" s="9">
        <v>1</v>
      </c>
      <c r="D223" s="9">
        <v>1</v>
      </c>
      <c r="E223" s="9">
        <v>16</v>
      </c>
      <c r="F223" s="10">
        <v>28</v>
      </c>
      <c r="G223" s="11">
        <v>12.27</v>
      </c>
      <c r="J223" s="12" t="s">
        <v>123</v>
      </c>
      <c r="L223" s="13" t="s">
        <v>26</v>
      </c>
      <c r="M223" s="14">
        <v>1</v>
      </c>
    </row>
    <row r="225" spans="1:13" ht="25">
      <c r="A225" s="9">
        <v>112</v>
      </c>
      <c r="B225" s="9">
        <v>121</v>
      </c>
      <c r="C225" s="9">
        <v>1</v>
      </c>
      <c r="D225" s="9">
        <v>1</v>
      </c>
      <c r="E225" s="9">
        <v>16</v>
      </c>
      <c r="F225" s="10">
        <v>29</v>
      </c>
      <c r="G225" s="11">
        <v>12.28</v>
      </c>
      <c r="J225" s="12" t="s">
        <v>124</v>
      </c>
      <c r="L225" s="13" t="s">
        <v>26</v>
      </c>
      <c r="M225" s="14">
        <v>1</v>
      </c>
    </row>
    <row r="227" spans="1:13" ht="50">
      <c r="A227" s="9">
        <v>113</v>
      </c>
      <c r="B227" s="9">
        <v>122</v>
      </c>
      <c r="C227" s="9">
        <v>1</v>
      </c>
      <c r="D227" s="9">
        <v>1</v>
      </c>
      <c r="E227" s="9">
        <v>16</v>
      </c>
      <c r="F227" s="10">
        <v>30</v>
      </c>
      <c r="G227" s="11">
        <v>12.29</v>
      </c>
      <c r="J227" s="12" t="s">
        <v>125</v>
      </c>
      <c r="L227" s="13" t="s">
        <v>26</v>
      </c>
      <c r="M227" s="14">
        <v>1</v>
      </c>
    </row>
    <row r="229" spans="1:13" ht="37.5">
      <c r="A229" s="9">
        <v>114</v>
      </c>
      <c r="B229" s="9">
        <v>123</v>
      </c>
      <c r="C229" s="9">
        <v>1</v>
      </c>
      <c r="D229" s="9">
        <v>1</v>
      </c>
      <c r="E229" s="9">
        <v>16</v>
      </c>
      <c r="F229" s="10">
        <v>31</v>
      </c>
      <c r="G229" s="11">
        <v>13.3</v>
      </c>
      <c r="J229" s="12" t="s">
        <v>126</v>
      </c>
      <c r="L229" s="13" t="s">
        <v>26</v>
      </c>
      <c r="M229" s="14">
        <v>1</v>
      </c>
    </row>
    <row r="231" spans="1:13" ht="13">
      <c r="A231" s="9">
        <v>115</v>
      </c>
      <c r="B231" s="9">
        <v>124</v>
      </c>
      <c r="C231" s="9">
        <v>1</v>
      </c>
      <c r="D231" s="9">
        <v>1</v>
      </c>
      <c r="E231" s="9">
        <v>17</v>
      </c>
      <c r="G231" s="11">
        <v>13</v>
      </c>
      <c r="J231" s="17" t="s">
        <v>127</v>
      </c>
      <c r="M231" s="11"/>
    </row>
    <row r="233" spans="1:13">
      <c r="A233" s="9">
        <v>116</v>
      </c>
      <c r="B233" s="9">
        <v>125</v>
      </c>
      <c r="C233" s="9">
        <v>1</v>
      </c>
      <c r="D233" s="9">
        <v>1</v>
      </c>
      <c r="E233" s="9">
        <v>17</v>
      </c>
      <c r="F233" s="10">
        <v>32</v>
      </c>
      <c r="G233" s="11">
        <v>13.31</v>
      </c>
      <c r="J233" s="12" t="s">
        <v>128</v>
      </c>
    </row>
    <row r="235" spans="1:13">
      <c r="A235" s="9">
        <v>117</v>
      </c>
      <c r="B235" s="9">
        <v>126</v>
      </c>
      <c r="C235" s="9">
        <v>1</v>
      </c>
      <c r="D235" s="9">
        <v>1</v>
      </c>
      <c r="E235" s="9">
        <v>17</v>
      </c>
      <c r="G235" s="11">
        <v>13</v>
      </c>
      <c r="J235" s="12" t="s">
        <v>129</v>
      </c>
    </row>
    <row r="237" spans="1:13" ht="25">
      <c r="A237" s="9">
        <v>118</v>
      </c>
      <c r="B237" s="9">
        <v>127</v>
      </c>
      <c r="C237" s="9">
        <v>1</v>
      </c>
      <c r="D237" s="9">
        <v>1</v>
      </c>
      <c r="E237" s="9">
        <v>17</v>
      </c>
      <c r="G237" s="11">
        <v>13</v>
      </c>
      <c r="J237" s="12" t="s">
        <v>130</v>
      </c>
    </row>
    <row r="239" spans="1:13" ht="50">
      <c r="A239" s="9">
        <v>119</v>
      </c>
      <c r="B239" s="9">
        <v>128</v>
      </c>
      <c r="C239" s="9">
        <v>1</v>
      </c>
      <c r="D239" s="9">
        <v>1</v>
      </c>
      <c r="E239" s="9">
        <v>17</v>
      </c>
      <c r="G239" s="11">
        <v>13</v>
      </c>
      <c r="J239" s="12" t="s">
        <v>131</v>
      </c>
    </row>
    <row r="241" spans="1:10" ht="25">
      <c r="A241" s="9">
        <v>120</v>
      </c>
      <c r="B241" s="9">
        <v>129</v>
      </c>
      <c r="C241" s="9">
        <v>1</v>
      </c>
      <c r="D241" s="9">
        <v>1</v>
      </c>
      <c r="E241" s="9">
        <v>17</v>
      </c>
      <c r="G241" s="11">
        <v>13</v>
      </c>
      <c r="J241" s="12" t="s">
        <v>132</v>
      </c>
    </row>
    <row r="243" spans="1:10" ht="37.5">
      <c r="A243" s="9">
        <v>121</v>
      </c>
      <c r="B243" s="9">
        <v>130</v>
      </c>
      <c r="C243" s="9">
        <v>1</v>
      </c>
      <c r="D243" s="9">
        <v>1</v>
      </c>
      <c r="E243" s="9">
        <v>17</v>
      </c>
      <c r="G243" s="11">
        <v>13</v>
      </c>
      <c r="J243" s="12" t="s">
        <v>133</v>
      </c>
    </row>
    <row r="245" spans="1:10" ht="37.5">
      <c r="A245" s="9">
        <v>122</v>
      </c>
      <c r="B245" s="9">
        <v>131</v>
      </c>
      <c r="C245" s="9">
        <v>1</v>
      </c>
      <c r="D245" s="9">
        <v>1</v>
      </c>
      <c r="E245" s="9">
        <v>17</v>
      </c>
      <c r="G245" s="11">
        <v>13</v>
      </c>
      <c r="J245" s="12" t="s">
        <v>134</v>
      </c>
    </row>
    <row r="247" spans="1:10" ht="50">
      <c r="A247" s="9">
        <v>123</v>
      </c>
      <c r="B247" s="9">
        <v>132</v>
      </c>
      <c r="C247" s="9">
        <v>1</v>
      </c>
      <c r="D247" s="9">
        <v>1</v>
      </c>
      <c r="E247" s="9">
        <v>17</v>
      </c>
      <c r="G247" s="11">
        <v>13</v>
      </c>
      <c r="J247" s="12" t="s">
        <v>135</v>
      </c>
    </row>
    <row r="249" spans="1:10">
      <c r="A249" s="9">
        <v>124</v>
      </c>
      <c r="B249" s="9">
        <v>133</v>
      </c>
      <c r="C249" s="9">
        <v>1</v>
      </c>
      <c r="D249" s="9">
        <v>1</v>
      </c>
      <c r="E249" s="9">
        <v>17</v>
      </c>
      <c r="G249" s="11">
        <v>13</v>
      </c>
      <c r="J249" s="12" t="s">
        <v>136</v>
      </c>
    </row>
    <row r="251" spans="1:10" ht="50">
      <c r="A251" s="9">
        <v>125</v>
      </c>
      <c r="B251" s="9">
        <v>134</v>
      </c>
      <c r="C251" s="9">
        <v>1</v>
      </c>
      <c r="D251" s="9">
        <v>1</v>
      </c>
      <c r="E251" s="9">
        <v>17</v>
      </c>
      <c r="G251" s="11">
        <v>13</v>
      </c>
      <c r="J251" s="12" t="s">
        <v>137</v>
      </c>
    </row>
    <row r="253" spans="1:10" ht="25">
      <c r="A253" s="9">
        <v>126</v>
      </c>
      <c r="B253" s="9">
        <v>135</v>
      </c>
      <c r="C253" s="9">
        <v>1</v>
      </c>
      <c r="D253" s="9">
        <v>1</v>
      </c>
      <c r="E253" s="9">
        <v>18</v>
      </c>
      <c r="G253" s="11">
        <v>13</v>
      </c>
      <c r="J253" s="12" t="s">
        <v>138</v>
      </c>
    </row>
    <row r="255" spans="1:10" ht="37.5">
      <c r="A255" s="9">
        <v>127</v>
      </c>
      <c r="B255" s="9">
        <v>136</v>
      </c>
      <c r="C255" s="9">
        <v>1</v>
      </c>
      <c r="D255" s="9">
        <v>1</v>
      </c>
      <c r="E255" s="9">
        <v>18</v>
      </c>
      <c r="G255" s="11">
        <v>14</v>
      </c>
      <c r="J255" s="12" t="s">
        <v>139</v>
      </c>
    </row>
    <row r="257" spans="1:13" ht="37.5">
      <c r="A257" s="9">
        <v>128</v>
      </c>
      <c r="B257" s="9">
        <v>137</v>
      </c>
      <c r="C257" s="9">
        <v>1</v>
      </c>
      <c r="D257" s="9">
        <v>1</v>
      </c>
      <c r="E257" s="9">
        <v>18</v>
      </c>
      <c r="G257" s="11">
        <v>14</v>
      </c>
      <c r="J257" s="12" t="s">
        <v>140</v>
      </c>
    </row>
    <row r="259" spans="1:13" ht="50">
      <c r="A259" s="9">
        <v>129</v>
      </c>
      <c r="B259" s="9">
        <v>138</v>
      </c>
      <c r="C259" s="9">
        <v>1</v>
      </c>
      <c r="D259" s="9">
        <v>1</v>
      </c>
      <c r="E259" s="9">
        <v>18</v>
      </c>
      <c r="G259" s="11">
        <v>14</v>
      </c>
      <c r="J259" s="12" t="s">
        <v>141</v>
      </c>
    </row>
    <row r="261" spans="1:13">
      <c r="A261" s="9">
        <v>130</v>
      </c>
      <c r="B261" s="9">
        <v>139</v>
      </c>
      <c r="C261" s="9">
        <v>1</v>
      </c>
      <c r="D261" s="9">
        <v>1</v>
      </c>
      <c r="E261" s="9">
        <v>18</v>
      </c>
      <c r="G261" s="11">
        <v>14</v>
      </c>
      <c r="J261" s="12" t="s">
        <v>142</v>
      </c>
    </row>
    <row r="263" spans="1:13" ht="37.5">
      <c r="A263" s="9">
        <v>131</v>
      </c>
      <c r="B263" s="9">
        <v>140</v>
      </c>
      <c r="C263" s="9">
        <v>1</v>
      </c>
      <c r="D263" s="9">
        <v>1</v>
      </c>
      <c r="E263" s="9">
        <v>18</v>
      </c>
      <c r="G263" s="11">
        <v>14</v>
      </c>
      <c r="J263" s="12" t="s">
        <v>143</v>
      </c>
      <c r="L263" s="13" t="s">
        <v>26</v>
      </c>
      <c r="M263" s="14">
        <v>1</v>
      </c>
    </row>
    <row r="265" spans="1:13" ht="62.5">
      <c r="A265" s="9">
        <v>132</v>
      </c>
      <c r="B265" s="9">
        <v>141</v>
      </c>
      <c r="C265" s="9">
        <v>1</v>
      </c>
      <c r="D265" s="9">
        <v>1</v>
      </c>
      <c r="E265" s="9">
        <v>18</v>
      </c>
      <c r="F265" s="10">
        <v>33</v>
      </c>
      <c r="G265" s="11">
        <v>14.32</v>
      </c>
      <c r="J265" s="12" t="s">
        <v>144</v>
      </c>
      <c r="L265" s="13" t="s">
        <v>26</v>
      </c>
      <c r="M265" s="14">
        <v>1</v>
      </c>
    </row>
    <row r="267" spans="1:13" ht="37.5">
      <c r="A267" s="9">
        <v>133</v>
      </c>
      <c r="B267" s="9">
        <v>142</v>
      </c>
      <c r="C267" s="9">
        <v>1</v>
      </c>
      <c r="D267" s="9">
        <v>1</v>
      </c>
      <c r="E267" s="9">
        <v>18</v>
      </c>
      <c r="F267" s="10">
        <v>34</v>
      </c>
      <c r="G267" s="11">
        <v>14.33</v>
      </c>
      <c r="J267" s="12" t="s">
        <v>145</v>
      </c>
      <c r="L267" s="13" t="s">
        <v>26</v>
      </c>
      <c r="M267" s="14">
        <v>1</v>
      </c>
    </row>
    <row r="269" spans="1:13" ht="125">
      <c r="A269" s="9">
        <v>134</v>
      </c>
      <c r="B269" s="9">
        <v>143</v>
      </c>
      <c r="C269" s="9">
        <v>1</v>
      </c>
      <c r="D269" s="9">
        <v>1</v>
      </c>
      <c r="E269" s="9">
        <v>19</v>
      </c>
      <c r="F269" s="10">
        <v>35</v>
      </c>
      <c r="G269" s="11">
        <v>15.34</v>
      </c>
      <c r="J269" s="12" t="s">
        <v>146</v>
      </c>
      <c r="L269" s="13" t="s">
        <v>26</v>
      </c>
      <c r="M269" s="14">
        <v>1</v>
      </c>
    </row>
    <row r="271" spans="1:13" ht="25">
      <c r="A271" s="9">
        <v>135</v>
      </c>
      <c r="B271" s="9">
        <v>144</v>
      </c>
      <c r="C271" s="9">
        <v>1</v>
      </c>
      <c r="D271" s="9">
        <v>1</v>
      </c>
      <c r="E271" s="9">
        <v>19</v>
      </c>
      <c r="F271" s="10">
        <v>36</v>
      </c>
      <c r="G271" s="11">
        <v>15.35</v>
      </c>
      <c r="J271" s="12" t="s">
        <v>147</v>
      </c>
      <c r="L271" s="13" t="s">
        <v>26</v>
      </c>
      <c r="M271" s="14">
        <v>1</v>
      </c>
    </row>
    <row r="273" spans="1:13" ht="13">
      <c r="A273" s="9">
        <v>136</v>
      </c>
      <c r="B273" s="9">
        <v>145</v>
      </c>
      <c r="C273" s="9">
        <v>1</v>
      </c>
      <c r="D273" s="9">
        <v>1</v>
      </c>
      <c r="E273" s="9">
        <v>20</v>
      </c>
      <c r="G273" s="11">
        <v>15</v>
      </c>
      <c r="J273" s="17" t="s">
        <v>148</v>
      </c>
      <c r="M273" s="11"/>
    </row>
    <row r="275" spans="1:13" ht="112.5">
      <c r="A275" s="9">
        <v>137</v>
      </c>
      <c r="B275" s="9">
        <v>146</v>
      </c>
      <c r="C275" s="9">
        <v>1</v>
      </c>
      <c r="D275" s="9">
        <v>1</v>
      </c>
      <c r="E275" s="9">
        <v>20</v>
      </c>
      <c r="F275" s="10">
        <v>37</v>
      </c>
      <c r="G275" s="11">
        <v>15.36</v>
      </c>
      <c r="J275" s="12" t="s">
        <v>149</v>
      </c>
      <c r="L275" s="18"/>
    </row>
    <row r="277" spans="1:13">
      <c r="A277" s="9">
        <v>138</v>
      </c>
      <c r="B277" s="9">
        <v>147</v>
      </c>
      <c r="C277" s="9">
        <v>1</v>
      </c>
      <c r="D277" s="9">
        <v>1</v>
      </c>
      <c r="E277" s="9">
        <v>20</v>
      </c>
      <c r="G277" s="11">
        <v>15</v>
      </c>
      <c r="J277" s="12" t="s">
        <v>150</v>
      </c>
      <c r="L277" s="18"/>
    </row>
    <row r="279" spans="1:13" ht="100">
      <c r="A279" s="9">
        <v>139</v>
      </c>
      <c r="B279" s="9">
        <v>148</v>
      </c>
      <c r="C279" s="9">
        <v>1</v>
      </c>
      <c r="D279" s="9">
        <v>1</v>
      </c>
      <c r="E279" s="9">
        <v>20</v>
      </c>
      <c r="G279" s="11">
        <v>16</v>
      </c>
      <c r="J279" s="12" t="s">
        <v>151</v>
      </c>
      <c r="L279" s="13" t="s">
        <v>26</v>
      </c>
      <c r="M279" s="14">
        <v>1</v>
      </c>
    </row>
    <row r="281" spans="1:13" ht="37.5">
      <c r="A281" s="9">
        <v>140</v>
      </c>
      <c r="B281" s="9">
        <v>149</v>
      </c>
      <c r="C281" s="9">
        <v>1</v>
      </c>
      <c r="D281" s="9">
        <v>1</v>
      </c>
      <c r="E281" s="9">
        <v>20</v>
      </c>
      <c r="F281" s="10">
        <v>38</v>
      </c>
      <c r="G281" s="11">
        <v>16.37</v>
      </c>
      <c r="J281" s="12" t="s">
        <v>152</v>
      </c>
      <c r="L281" s="18"/>
    </row>
    <row r="283" spans="1:13" ht="112.5">
      <c r="A283" s="9">
        <v>141</v>
      </c>
      <c r="B283" s="9">
        <v>150</v>
      </c>
      <c r="C283" s="9">
        <v>1</v>
      </c>
      <c r="D283" s="9">
        <v>1</v>
      </c>
      <c r="E283" s="9">
        <v>21</v>
      </c>
      <c r="G283" s="11">
        <v>16</v>
      </c>
      <c r="J283" s="12" t="s">
        <v>153</v>
      </c>
      <c r="L283" s="13" t="s">
        <v>26</v>
      </c>
      <c r="M283" s="14">
        <v>1</v>
      </c>
    </row>
    <row r="285" spans="1:13" ht="50">
      <c r="A285" s="9">
        <v>142</v>
      </c>
      <c r="B285" s="9">
        <v>151</v>
      </c>
      <c r="C285" s="9">
        <v>1</v>
      </c>
      <c r="D285" s="9">
        <v>1</v>
      </c>
      <c r="E285" s="9">
        <v>21</v>
      </c>
      <c r="F285" s="10">
        <v>39</v>
      </c>
      <c r="G285" s="11">
        <v>16.38</v>
      </c>
      <c r="J285" s="12" t="s">
        <v>154</v>
      </c>
      <c r="L285" s="18"/>
    </row>
    <row r="287" spans="1:13" ht="100">
      <c r="A287" s="9">
        <v>143</v>
      </c>
      <c r="B287" s="9">
        <v>152</v>
      </c>
      <c r="C287" s="9">
        <v>1</v>
      </c>
      <c r="D287" s="9">
        <v>1</v>
      </c>
      <c r="E287" s="9">
        <v>21</v>
      </c>
      <c r="G287" s="11">
        <v>16</v>
      </c>
      <c r="J287" s="12" t="s">
        <v>155</v>
      </c>
      <c r="L287" s="13" t="s">
        <v>26</v>
      </c>
      <c r="M287" s="14">
        <v>1</v>
      </c>
    </row>
    <row r="289" spans="1:13" ht="62.5">
      <c r="A289" s="9">
        <v>144</v>
      </c>
      <c r="B289" s="9">
        <v>153</v>
      </c>
      <c r="C289" s="9">
        <v>1</v>
      </c>
      <c r="D289" s="9">
        <v>1</v>
      </c>
      <c r="E289" s="9">
        <v>22</v>
      </c>
      <c r="F289" s="10">
        <v>40</v>
      </c>
      <c r="G289" s="11">
        <v>17.39</v>
      </c>
      <c r="J289" s="12" t="s">
        <v>156</v>
      </c>
      <c r="L289" s="13" t="s">
        <v>26</v>
      </c>
      <c r="M289" s="14">
        <v>1</v>
      </c>
    </row>
    <row r="291" spans="1:13" ht="13">
      <c r="A291" s="9">
        <v>145</v>
      </c>
      <c r="B291" s="9">
        <v>154</v>
      </c>
      <c r="C291" s="9">
        <v>1</v>
      </c>
      <c r="D291" s="9">
        <v>1</v>
      </c>
      <c r="E291" s="9">
        <v>22</v>
      </c>
      <c r="G291" s="11">
        <v>17</v>
      </c>
      <c r="J291" s="17" t="s">
        <v>157</v>
      </c>
      <c r="M291" s="11"/>
    </row>
    <row r="293" spans="1:13" ht="100">
      <c r="A293" s="9">
        <v>146</v>
      </c>
      <c r="B293" s="9">
        <v>155</v>
      </c>
      <c r="C293" s="9">
        <v>1</v>
      </c>
      <c r="D293" s="9">
        <v>1</v>
      </c>
      <c r="E293" s="9">
        <v>22</v>
      </c>
      <c r="F293" s="10">
        <v>41</v>
      </c>
      <c r="G293" s="11">
        <v>17.399999999999999</v>
      </c>
      <c r="J293" s="12" t="s">
        <v>158</v>
      </c>
      <c r="L293" s="13" t="s">
        <v>26</v>
      </c>
      <c r="M293" s="14">
        <v>1</v>
      </c>
    </row>
    <row r="295" spans="1:13" ht="13">
      <c r="A295" s="9">
        <v>147</v>
      </c>
      <c r="B295" s="9">
        <v>156</v>
      </c>
      <c r="C295" s="9">
        <v>1</v>
      </c>
      <c r="D295" s="9">
        <v>1</v>
      </c>
      <c r="E295" s="9">
        <v>22</v>
      </c>
      <c r="G295" s="11">
        <v>17</v>
      </c>
      <c r="J295" s="17" t="s">
        <v>159</v>
      </c>
      <c r="M295" s="11"/>
    </row>
    <row r="297" spans="1:13" ht="25">
      <c r="A297" s="9">
        <v>148</v>
      </c>
      <c r="B297" s="9">
        <v>157</v>
      </c>
      <c r="C297" s="9">
        <v>1</v>
      </c>
      <c r="D297" s="9">
        <v>1</v>
      </c>
      <c r="E297" s="9">
        <v>22</v>
      </c>
      <c r="F297" s="10">
        <v>42</v>
      </c>
      <c r="G297" s="11">
        <v>17.41</v>
      </c>
      <c r="J297" s="12" t="s">
        <v>160</v>
      </c>
      <c r="L297" s="13" t="s">
        <v>26</v>
      </c>
      <c r="M297" s="14">
        <v>1</v>
      </c>
    </row>
    <row r="299" spans="1:13" ht="13">
      <c r="A299" s="9">
        <v>149</v>
      </c>
      <c r="B299" s="9">
        <v>158</v>
      </c>
      <c r="C299" s="9">
        <v>1</v>
      </c>
      <c r="D299" s="9">
        <v>1</v>
      </c>
      <c r="E299" s="9">
        <v>23</v>
      </c>
      <c r="G299" s="11">
        <v>17</v>
      </c>
      <c r="J299" s="17" t="s">
        <v>161</v>
      </c>
      <c r="M299" s="11"/>
    </row>
    <row r="301" spans="1:13" ht="37.5">
      <c r="A301" s="9">
        <v>150</v>
      </c>
      <c r="B301" s="9">
        <v>159</v>
      </c>
      <c r="C301" s="9">
        <v>1</v>
      </c>
      <c r="D301" s="9">
        <v>1</v>
      </c>
      <c r="E301" s="9">
        <v>23</v>
      </c>
      <c r="F301" s="10">
        <v>43</v>
      </c>
      <c r="G301" s="11">
        <v>17.420000000000002</v>
      </c>
      <c r="J301" s="12" t="s">
        <v>162</v>
      </c>
      <c r="L301" s="13" t="s">
        <v>26</v>
      </c>
      <c r="M301" s="14">
        <v>1</v>
      </c>
    </row>
    <row r="303" spans="1:13" ht="13">
      <c r="A303" s="9">
        <v>151</v>
      </c>
      <c r="B303" s="9">
        <v>160</v>
      </c>
      <c r="C303" s="9">
        <v>1</v>
      </c>
      <c r="D303" s="9">
        <v>1</v>
      </c>
      <c r="E303" s="9">
        <v>23</v>
      </c>
      <c r="G303" s="11">
        <v>18</v>
      </c>
      <c r="J303" s="17" t="s">
        <v>163</v>
      </c>
      <c r="M303" s="11"/>
    </row>
    <row r="305" spans="1:13" ht="13">
      <c r="A305" s="9">
        <v>152</v>
      </c>
      <c r="B305" s="9">
        <v>161</v>
      </c>
      <c r="C305" s="9">
        <v>1</v>
      </c>
      <c r="D305" s="9">
        <v>1</v>
      </c>
      <c r="E305" s="9">
        <v>23</v>
      </c>
      <c r="G305" s="11">
        <v>18</v>
      </c>
      <c r="J305" s="17" t="s">
        <v>164</v>
      </c>
      <c r="M305" s="11"/>
    </row>
    <row r="307" spans="1:13" ht="50">
      <c r="A307" s="9">
        <v>153</v>
      </c>
      <c r="B307" s="9">
        <v>162</v>
      </c>
      <c r="C307" s="9">
        <v>1</v>
      </c>
      <c r="D307" s="9">
        <v>1</v>
      </c>
      <c r="E307" s="9">
        <v>23</v>
      </c>
      <c r="F307" s="10">
        <v>44</v>
      </c>
      <c r="G307" s="11">
        <v>18.43</v>
      </c>
      <c r="J307" s="12" t="s">
        <v>165</v>
      </c>
      <c r="L307" s="13" t="s">
        <v>26</v>
      </c>
      <c r="M307" s="14">
        <v>1</v>
      </c>
    </row>
    <row r="309" spans="1:13" ht="13">
      <c r="A309" s="9">
        <v>154</v>
      </c>
      <c r="B309" s="9">
        <v>163</v>
      </c>
      <c r="C309" s="9">
        <v>1</v>
      </c>
      <c r="D309" s="9">
        <v>1</v>
      </c>
      <c r="E309" s="9">
        <v>23</v>
      </c>
      <c r="G309" s="11">
        <v>18</v>
      </c>
      <c r="J309" s="17" t="s">
        <v>166</v>
      </c>
      <c r="M309" s="11"/>
    </row>
    <row r="311" spans="1:13" ht="25">
      <c r="A311" s="9">
        <v>155</v>
      </c>
      <c r="B311" s="9">
        <v>164</v>
      </c>
      <c r="C311" s="9">
        <v>1</v>
      </c>
      <c r="D311" s="9">
        <v>1</v>
      </c>
      <c r="E311" s="9">
        <v>23</v>
      </c>
      <c r="F311" s="10">
        <v>45</v>
      </c>
      <c r="G311" s="11">
        <v>18.440000000000001</v>
      </c>
      <c r="J311" s="12" t="s">
        <v>167</v>
      </c>
      <c r="L311" s="13" t="s">
        <v>26</v>
      </c>
      <c r="M311" s="14">
        <v>1</v>
      </c>
    </row>
    <row r="313" spans="1:13" ht="25">
      <c r="A313" s="9">
        <v>156</v>
      </c>
      <c r="B313" s="9">
        <v>165</v>
      </c>
      <c r="C313" s="9">
        <v>1</v>
      </c>
      <c r="D313" s="9">
        <v>1</v>
      </c>
      <c r="E313" s="9">
        <v>23</v>
      </c>
      <c r="F313" s="10">
        <v>46</v>
      </c>
      <c r="G313" s="11">
        <v>18.45</v>
      </c>
      <c r="J313" s="12" t="s">
        <v>168</v>
      </c>
      <c r="L313" s="13" t="s">
        <v>26</v>
      </c>
      <c r="M313" s="14">
        <v>1</v>
      </c>
    </row>
    <row r="315" spans="1:13" ht="25">
      <c r="A315" s="9">
        <v>157</v>
      </c>
      <c r="B315" s="9">
        <v>166</v>
      </c>
      <c r="C315" s="9">
        <v>1</v>
      </c>
      <c r="D315" s="9">
        <v>1</v>
      </c>
      <c r="E315" s="9">
        <v>23</v>
      </c>
      <c r="F315" s="10">
        <v>47</v>
      </c>
      <c r="G315" s="11">
        <v>18.46</v>
      </c>
      <c r="J315" s="12" t="s">
        <v>169</v>
      </c>
      <c r="L315" s="13" t="s">
        <v>26</v>
      </c>
      <c r="M315" s="14">
        <v>1</v>
      </c>
    </row>
    <row r="317" spans="1:13" ht="25">
      <c r="A317" s="9">
        <v>158</v>
      </c>
      <c r="B317" s="9">
        <v>167</v>
      </c>
      <c r="C317" s="9">
        <v>1</v>
      </c>
      <c r="D317" s="9">
        <v>1</v>
      </c>
      <c r="E317" s="9">
        <v>23</v>
      </c>
      <c r="F317" s="10">
        <v>48</v>
      </c>
      <c r="G317" s="11">
        <v>18.47</v>
      </c>
      <c r="J317" s="12" t="s">
        <v>170</v>
      </c>
      <c r="L317" s="13" t="s">
        <v>26</v>
      </c>
      <c r="M317" s="14">
        <v>1</v>
      </c>
    </row>
    <row r="319" spans="1:13" ht="25">
      <c r="A319" s="9">
        <v>159</v>
      </c>
      <c r="B319" s="9">
        <v>168</v>
      </c>
      <c r="C319" s="9">
        <v>1</v>
      </c>
      <c r="D319" s="9">
        <v>1</v>
      </c>
      <c r="E319" s="9">
        <v>24</v>
      </c>
      <c r="F319" s="10">
        <v>49</v>
      </c>
      <c r="G319" s="11">
        <v>18.48</v>
      </c>
      <c r="J319" s="12" t="s">
        <v>171</v>
      </c>
      <c r="L319" s="13" t="s">
        <v>26</v>
      </c>
      <c r="M319" s="14">
        <v>1</v>
      </c>
    </row>
    <row r="321" spans="1:13" ht="37.5">
      <c r="A321" s="9">
        <v>160</v>
      </c>
      <c r="B321" s="9">
        <v>169</v>
      </c>
      <c r="C321" s="9">
        <v>1</v>
      </c>
      <c r="D321" s="9">
        <v>1</v>
      </c>
      <c r="E321" s="9">
        <v>24</v>
      </c>
      <c r="F321" s="10">
        <v>50</v>
      </c>
      <c r="G321" s="11">
        <v>18.489999999999998</v>
      </c>
      <c r="J321" s="12" t="s">
        <v>172</v>
      </c>
      <c r="L321" s="13" t="s">
        <v>26</v>
      </c>
      <c r="M321" s="14">
        <v>1</v>
      </c>
    </row>
    <row r="323" spans="1:13" ht="13">
      <c r="A323" s="9">
        <v>161</v>
      </c>
      <c r="B323" s="9">
        <v>170</v>
      </c>
      <c r="C323" s="9">
        <v>1</v>
      </c>
      <c r="D323" s="9">
        <v>1</v>
      </c>
      <c r="E323" s="9">
        <v>24</v>
      </c>
      <c r="G323" s="11">
        <v>18</v>
      </c>
      <c r="J323" s="17" t="s">
        <v>173</v>
      </c>
      <c r="M323" s="11"/>
    </row>
    <row r="325" spans="1:13" ht="25">
      <c r="A325" s="9">
        <v>162</v>
      </c>
      <c r="B325" s="9">
        <v>171</v>
      </c>
      <c r="C325" s="9">
        <v>1</v>
      </c>
      <c r="D325" s="9">
        <v>1</v>
      </c>
      <c r="E325" s="9">
        <v>24</v>
      </c>
      <c r="F325" s="10">
        <v>51</v>
      </c>
      <c r="G325" s="11">
        <v>18.5</v>
      </c>
      <c r="J325" s="12" t="s">
        <v>174</v>
      </c>
      <c r="L325" s="13" t="s">
        <v>26</v>
      </c>
      <c r="M325" s="14">
        <v>1</v>
      </c>
    </row>
    <row r="327" spans="1:13" ht="25">
      <c r="A327" s="9">
        <v>163</v>
      </c>
      <c r="B327" s="9">
        <v>172</v>
      </c>
      <c r="C327" s="9">
        <v>1</v>
      </c>
      <c r="D327" s="9">
        <v>1</v>
      </c>
      <c r="E327" s="9">
        <v>24</v>
      </c>
      <c r="F327" s="10">
        <v>52</v>
      </c>
      <c r="G327" s="11">
        <v>18.510000000000002</v>
      </c>
      <c r="J327" s="12" t="s">
        <v>175</v>
      </c>
      <c r="L327" s="13" t="s">
        <v>26</v>
      </c>
      <c r="M327" s="14">
        <v>1</v>
      </c>
    </row>
    <row r="329" spans="1:13" ht="25">
      <c r="A329" s="9">
        <v>164</v>
      </c>
      <c r="B329" s="9">
        <v>173</v>
      </c>
      <c r="C329" s="9">
        <v>1</v>
      </c>
      <c r="D329" s="9">
        <v>1</v>
      </c>
      <c r="E329" s="9">
        <v>24</v>
      </c>
      <c r="F329" s="10">
        <v>53</v>
      </c>
      <c r="G329" s="11">
        <v>19.52</v>
      </c>
      <c r="J329" s="12" t="s">
        <v>176</v>
      </c>
      <c r="L329" s="13" t="s">
        <v>26</v>
      </c>
      <c r="M329" s="14">
        <v>1</v>
      </c>
    </row>
    <row r="331" spans="1:13" ht="25">
      <c r="A331" s="9">
        <v>165</v>
      </c>
      <c r="B331" s="9">
        <v>174</v>
      </c>
      <c r="C331" s="9">
        <v>1</v>
      </c>
      <c r="D331" s="9">
        <v>1</v>
      </c>
      <c r="E331" s="9">
        <v>24</v>
      </c>
      <c r="F331" s="10">
        <v>54</v>
      </c>
      <c r="G331" s="11">
        <v>19.53</v>
      </c>
      <c r="J331" s="12" t="s">
        <v>177</v>
      </c>
      <c r="L331" s="13" t="s">
        <v>26</v>
      </c>
      <c r="M331" s="14">
        <v>1</v>
      </c>
    </row>
    <row r="333" spans="1:13" ht="25">
      <c r="A333" s="9">
        <v>166</v>
      </c>
      <c r="B333" s="9">
        <v>175</v>
      </c>
      <c r="C333" s="9">
        <v>1</v>
      </c>
      <c r="D333" s="9">
        <v>1</v>
      </c>
      <c r="E333" s="9">
        <v>24</v>
      </c>
      <c r="F333" s="10">
        <v>55</v>
      </c>
      <c r="G333" s="11">
        <v>19.54</v>
      </c>
      <c r="J333" s="12" t="s">
        <v>178</v>
      </c>
      <c r="L333" s="13" t="s">
        <v>26</v>
      </c>
      <c r="M333" s="14">
        <v>1</v>
      </c>
    </row>
    <row r="335" spans="1:13" ht="25">
      <c r="A335" s="9">
        <v>167</v>
      </c>
      <c r="B335" s="9">
        <v>176</v>
      </c>
      <c r="C335" s="9">
        <v>1</v>
      </c>
      <c r="D335" s="9">
        <v>1</v>
      </c>
      <c r="E335" s="9">
        <v>24</v>
      </c>
      <c r="F335" s="10">
        <v>56</v>
      </c>
      <c r="G335" s="11">
        <v>19.55</v>
      </c>
      <c r="J335" s="12" t="s">
        <v>179</v>
      </c>
      <c r="L335" s="13" t="s">
        <v>26</v>
      </c>
      <c r="M335" s="14">
        <v>1</v>
      </c>
    </row>
    <row r="337" spans="1:13" ht="25">
      <c r="A337" s="9">
        <v>168</v>
      </c>
      <c r="B337" s="9">
        <v>177</v>
      </c>
      <c r="C337" s="9">
        <v>1</v>
      </c>
      <c r="D337" s="9">
        <v>1</v>
      </c>
      <c r="E337" s="9">
        <v>24</v>
      </c>
      <c r="F337" s="10">
        <v>57</v>
      </c>
      <c r="G337" s="11">
        <v>19.559999999999999</v>
      </c>
      <c r="J337" s="12" t="s">
        <v>180</v>
      </c>
      <c r="L337" s="13" t="s">
        <v>26</v>
      </c>
      <c r="M337" s="14">
        <v>1</v>
      </c>
    </row>
    <row r="339" spans="1:13" ht="25">
      <c r="A339" s="9">
        <v>169</v>
      </c>
      <c r="B339" s="9">
        <v>178</v>
      </c>
      <c r="C339" s="9">
        <v>1</v>
      </c>
      <c r="D339" s="9">
        <v>1</v>
      </c>
      <c r="E339" s="9">
        <v>25</v>
      </c>
      <c r="F339" s="10">
        <v>58</v>
      </c>
      <c r="G339" s="11">
        <v>19.57</v>
      </c>
      <c r="J339" s="12" t="s">
        <v>181</v>
      </c>
      <c r="L339" s="13" t="s">
        <v>26</v>
      </c>
      <c r="M339" s="14">
        <v>1</v>
      </c>
    </row>
    <row r="341" spans="1:13" ht="25">
      <c r="A341" s="9">
        <v>170</v>
      </c>
      <c r="B341" s="9">
        <v>179</v>
      </c>
      <c r="C341" s="9">
        <v>1</v>
      </c>
      <c r="D341" s="9">
        <v>1</v>
      </c>
      <c r="E341" s="9">
        <v>25</v>
      </c>
      <c r="F341" s="10">
        <v>59</v>
      </c>
      <c r="G341" s="11">
        <v>19.579999999999998</v>
      </c>
      <c r="J341" s="12" t="s">
        <v>182</v>
      </c>
      <c r="L341" s="13" t="s">
        <v>26</v>
      </c>
      <c r="M341" s="14">
        <v>1</v>
      </c>
    </row>
    <row r="343" spans="1:13" ht="25">
      <c r="A343" s="9">
        <v>171</v>
      </c>
      <c r="B343" s="9">
        <v>180</v>
      </c>
      <c r="C343" s="9">
        <v>1</v>
      </c>
      <c r="D343" s="9">
        <v>1</v>
      </c>
      <c r="E343" s="9">
        <v>25</v>
      </c>
      <c r="F343" s="10">
        <v>60</v>
      </c>
      <c r="G343" s="11">
        <v>19.59</v>
      </c>
      <c r="J343" s="12" t="s">
        <v>183</v>
      </c>
      <c r="L343" s="13" t="s">
        <v>26</v>
      </c>
      <c r="M343" s="14">
        <v>1</v>
      </c>
    </row>
    <row r="345" spans="1:13" ht="25">
      <c r="A345" s="9">
        <v>172</v>
      </c>
      <c r="B345" s="9">
        <v>181</v>
      </c>
      <c r="C345" s="9">
        <v>1</v>
      </c>
      <c r="D345" s="9">
        <v>1</v>
      </c>
      <c r="E345" s="9">
        <v>25</v>
      </c>
      <c r="F345" s="10">
        <v>61</v>
      </c>
      <c r="G345" s="11">
        <v>19.600000000000001</v>
      </c>
      <c r="J345" s="12" t="s">
        <v>184</v>
      </c>
      <c r="L345" s="13" t="s">
        <v>26</v>
      </c>
      <c r="M345" s="14">
        <v>1</v>
      </c>
    </row>
    <row r="347" spans="1:13" ht="13">
      <c r="A347" s="9">
        <v>173</v>
      </c>
      <c r="B347" s="9">
        <v>182</v>
      </c>
      <c r="C347" s="9">
        <v>1</v>
      </c>
      <c r="D347" s="9">
        <v>1</v>
      </c>
      <c r="E347" s="9">
        <v>25</v>
      </c>
      <c r="G347" s="11">
        <v>19</v>
      </c>
      <c r="J347" s="17" t="s">
        <v>185</v>
      </c>
      <c r="M347" s="11"/>
    </row>
    <row r="349" spans="1:13" ht="25">
      <c r="A349" s="9">
        <v>174</v>
      </c>
      <c r="B349" s="9">
        <v>183</v>
      </c>
      <c r="C349" s="9">
        <v>1</v>
      </c>
      <c r="D349" s="9">
        <v>1</v>
      </c>
      <c r="E349" s="9">
        <v>25</v>
      </c>
      <c r="F349" s="10">
        <v>62</v>
      </c>
      <c r="G349" s="11">
        <v>19.61</v>
      </c>
      <c r="J349" s="12" t="s">
        <v>186</v>
      </c>
      <c r="L349" s="13" t="s">
        <v>26</v>
      </c>
      <c r="M349" s="14">
        <v>1</v>
      </c>
    </row>
    <row r="351" spans="1:13" ht="25">
      <c r="A351" s="9">
        <v>175</v>
      </c>
      <c r="B351" s="9">
        <v>184</v>
      </c>
      <c r="C351" s="9">
        <v>1</v>
      </c>
      <c r="D351" s="9">
        <v>1</v>
      </c>
      <c r="E351" s="9">
        <v>25</v>
      </c>
      <c r="F351" s="10">
        <v>63</v>
      </c>
      <c r="G351" s="11">
        <v>19.62</v>
      </c>
      <c r="J351" s="12" t="s">
        <v>187</v>
      </c>
      <c r="L351" s="13" t="s">
        <v>26</v>
      </c>
      <c r="M351" s="14">
        <v>1</v>
      </c>
    </row>
    <row r="353" spans="1:13" ht="25">
      <c r="A353" s="9">
        <v>176</v>
      </c>
      <c r="B353" s="9">
        <v>185</v>
      </c>
      <c r="C353" s="9">
        <v>1</v>
      </c>
      <c r="D353" s="9">
        <v>1</v>
      </c>
      <c r="E353" s="9">
        <v>25</v>
      </c>
      <c r="F353" s="10">
        <v>64</v>
      </c>
      <c r="G353" s="11">
        <v>19.63</v>
      </c>
      <c r="J353" s="12" t="s">
        <v>188</v>
      </c>
      <c r="L353" s="13" t="s">
        <v>26</v>
      </c>
      <c r="M353" s="14">
        <v>1</v>
      </c>
    </row>
    <row r="355" spans="1:13" ht="25">
      <c r="A355" s="9">
        <v>177</v>
      </c>
      <c r="B355" s="9">
        <v>186</v>
      </c>
      <c r="C355" s="9">
        <v>1</v>
      </c>
      <c r="D355" s="9">
        <v>1</v>
      </c>
      <c r="E355" s="9">
        <v>25</v>
      </c>
      <c r="F355" s="10">
        <v>65</v>
      </c>
      <c r="G355" s="11">
        <v>20.64</v>
      </c>
      <c r="J355" s="12" t="s">
        <v>189</v>
      </c>
      <c r="L355" s="13" t="s">
        <v>26</v>
      </c>
      <c r="M355" s="14">
        <v>1</v>
      </c>
    </row>
    <row r="357" spans="1:13" ht="25">
      <c r="A357" s="9">
        <v>178</v>
      </c>
      <c r="B357" s="9">
        <v>187</v>
      </c>
      <c r="C357" s="9">
        <v>1</v>
      </c>
      <c r="D357" s="9">
        <v>1</v>
      </c>
      <c r="E357" s="9">
        <v>25</v>
      </c>
      <c r="F357" s="10">
        <v>66</v>
      </c>
      <c r="G357" s="11">
        <v>20.65</v>
      </c>
      <c r="J357" s="12" t="s">
        <v>190</v>
      </c>
      <c r="L357" s="13" t="s">
        <v>26</v>
      </c>
      <c r="M357" s="14">
        <v>1</v>
      </c>
    </row>
    <row r="359" spans="1:13" ht="26">
      <c r="A359" s="9">
        <v>179</v>
      </c>
      <c r="B359" s="9">
        <v>188</v>
      </c>
      <c r="C359" s="9">
        <v>1</v>
      </c>
      <c r="D359" s="9">
        <v>1</v>
      </c>
      <c r="E359" s="9">
        <v>26</v>
      </c>
      <c r="G359" s="11">
        <v>20</v>
      </c>
      <c r="J359" s="17" t="s">
        <v>497</v>
      </c>
      <c r="M359" s="11"/>
    </row>
    <row r="361" spans="1:13" ht="25">
      <c r="A361" s="9">
        <v>180</v>
      </c>
      <c r="B361" s="9">
        <v>189</v>
      </c>
      <c r="C361" s="9">
        <v>1</v>
      </c>
      <c r="D361" s="9">
        <v>1</v>
      </c>
      <c r="E361" s="9">
        <v>26</v>
      </c>
      <c r="F361" s="10">
        <v>67</v>
      </c>
      <c r="G361" s="11">
        <v>20.66</v>
      </c>
      <c r="J361" s="12" t="s">
        <v>191</v>
      </c>
      <c r="L361" s="13" t="s">
        <v>26</v>
      </c>
      <c r="M361" s="14">
        <v>1</v>
      </c>
    </row>
    <row r="363" spans="1:13" ht="25">
      <c r="A363" s="9">
        <v>181</v>
      </c>
      <c r="B363" s="9">
        <v>190</v>
      </c>
      <c r="C363" s="9">
        <v>1</v>
      </c>
      <c r="D363" s="9">
        <v>1</v>
      </c>
      <c r="E363" s="9">
        <v>26</v>
      </c>
      <c r="F363" s="10">
        <v>68</v>
      </c>
      <c r="G363" s="11">
        <v>20.67</v>
      </c>
      <c r="J363" s="12" t="s">
        <v>192</v>
      </c>
      <c r="L363" s="13" t="s">
        <v>26</v>
      </c>
      <c r="M363" s="14">
        <v>1</v>
      </c>
    </row>
    <row r="365" spans="1:13" ht="25">
      <c r="A365" s="9">
        <v>182</v>
      </c>
      <c r="B365" s="9">
        <v>191</v>
      </c>
      <c r="C365" s="9">
        <v>1</v>
      </c>
      <c r="D365" s="9">
        <v>1</v>
      </c>
      <c r="E365" s="9">
        <v>26</v>
      </c>
      <c r="F365" s="10">
        <v>69</v>
      </c>
      <c r="G365" s="11">
        <v>20.68</v>
      </c>
      <c r="J365" s="12" t="s">
        <v>193</v>
      </c>
      <c r="L365" s="13" t="s">
        <v>26</v>
      </c>
      <c r="M365" s="14">
        <v>1</v>
      </c>
    </row>
    <row r="367" spans="1:13" ht="25">
      <c r="A367" s="9">
        <v>183</v>
      </c>
      <c r="B367" s="9">
        <v>192</v>
      </c>
      <c r="C367" s="9">
        <v>1</v>
      </c>
      <c r="D367" s="9">
        <v>1</v>
      </c>
      <c r="E367" s="9">
        <v>26</v>
      </c>
      <c r="F367" s="10">
        <v>70</v>
      </c>
      <c r="G367" s="11">
        <v>20.69</v>
      </c>
      <c r="J367" s="12" t="s">
        <v>194</v>
      </c>
      <c r="L367" s="13" t="s">
        <v>26</v>
      </c>
      <c r="M367" s="14">
        <v>1</v>
      </c>
    </row>
    <row r="369" spans="1:13" ht="13">
      <c r="A369" s="9">
        <v>184</v>
      </c>
      <c r="B369" s="9">
        <v>193</v>
      </c>
      <c r="C369" s="9">
        <v>1</v>
      </c>
      <c r="D369" s="9">
        <v>1</v>
      </c>
      <c r="E369" s="9">
        <v>26</v>
      </c>
      <c r="G369" s="11">
        <v>20</v>
      </c>
      <c r="J369" s="17" t="s">
        <v>195</v>
      </c>
      <c r="M369" s="11"/>
    </row>
    <row r="371" spans="1:13" ht="25">
      <c r="A371" s="9">
        <v>185</v>
      </c>
      <c r="B371" s="9">
        <v>194</v>
      </c>
      <c r="C371" s="9">
        <v>1</v>
      </c>
      <c r="D371" s="9">
        <v>1</v>
      </c>
      <c r="E371" s="9">
        <v>26</v>
      </c>
      <c r="F371" s="10">
        <v>71</v>
      </c>
      <c r="G371" s="11">
        <v>20.7</v>
      </c>
      <c r="J371" s="12" t="s">
        <v>196</v>
      </c>
      <c r="L371" s="13" t="s">
        <v>26</v>
      </c>
      <c r="M371" s="14">
        <v>1</v>
      </c>
    </row>
    <row r="373" spans="1:13" ht="25">
      <c r="A373" s="9">
        <v>186</v>
      </c>
      <c r="B373" s="9">
        <v>195</v>
      </c>
      <c r="C373" s="9">
        <v>1</v>
      </c>
      <c r="D373" s="9">
        <v>1</v>
      </c>
      <c r="E373" s="9">
        <v>26</v>
      </c>
      <c r="F373" s="10">
        <v>72</v>
      </c>
      <c r="G373" s="11">
        <v>20.71</v>
      </c>
      <c r="J373" s="12" t="s">
        <v>197</v>
      </c>
      <c r="L373" s="13" t="s">
        <v>26</v>
      </c>
      <c r="M373" s="14">
        <v>1</v>
      </c>
    </row>
    <row r="375" spans="1:13" ht="25">
      <c r="A375" s="9">
        <v>187</v>
      </c>
      <c r="B375" s="9">
        <v>196</v>
      </c>
      <c r="C375" s="9">
        <v>1</v>
      </c>
      <c r="D375" s="9">
        <v>1</v>
      </c>
      <c r="E375" s="9">
        <v>26</v>
      </c>
      <c r="F375" s="10">
        <v>73</v>
      </c>
      <c r="G375" s="11">
        <v>20.72</v>
      </c>
      <c r="J375" s="12" t="s">
        <v>198</v>
      </c>
      <c r="L375" s="13" t="s">
        <v>26</v>
      </c>
      <c r="M375" s="14">
        <v>1</v>
      </c>
    </row>
    <row r="377" spans="1:13" ht="25">
      <c r="A377" s="9">
        <v>188</v>
      </c>
      <c r="B377" s="9">
        <v>197</v>
      </c>
      <c r="C377" s="9">
        <v>1</v>
      </c>
      <c r="D377" s="9">
        <v>1</v>
      </c>
      <c r="E377" s="9">
        <v>26</v>
      </c>
      <c r="F377" s="10">
        <v>74</v>
      </c>
      <c r="G377" s="11">
        <v>20.73</v>
      </c>
      <c r="J377" s="12" t="s">
        <v>199</v>
      </c>
      <c r="L377" s="13" t="s">
        <v>26</v>
      </c>
      <c r="M377" s="14">
        <v>1</v>
      </c>
    </row>
    <row r="379" spans="1:13" ht="25">
      <c r="A379" s="9">
        <v>189</v>
      </c>
      <c r="B379" s="9">
        <v>198</v>
      </c>
      <c r="C379" s="9">
        <v>1</v>
      </c>
      <c r="D379" s="9">
        <v>1</v>
      </c>
      <c r="E379" s="9">
        <v>26</v>
      </c>
      <c r="F379" s="10">
        <v>75</v>
      </c>
      <c r="G379" s="11">
        <v>20.74</v>
      </c>
      <c r="J379" s="12" t="s">
        <v>200</v>
      </c>
      <c r="L379" s="13" t="s">
        <v>26</v>
      </c>
      <c r="M379" s="14">
        <v>1</v>
      </c>
    </row>
    <row r="381" spans="1:13" ht="25">
      <c r="A381" s="9">
        <v>190</v>
      </c>
      <c r="B381" s="9">
        <v>199</v>
      </c>
      <c r="C381" s="9">
        <v>1</v>
      </c>
      <c r="D381" s="9">
        <v>1</v>
      </c>
      <c r="E381" s="9">
        <v>27</v>
      </c>
      <c r="F381" s="10">
        <v>76</v>
      </c>
      <c r="G381" s="11">
        <v>21.75</v>
      </c>
      <c r="J381" s="12" t="s">
        <v>201</v>
      </c>
      <c r="L381" s="13" t="s">
        <v>26</v>
      </c>
      <c r="M381" s="14">
        <v>1</v>
      </c>
    </row>
    <row r="383" spans="1:13" ht="13">
      <c r="A383" s="9">
        <v>191</v>
      </c>
      <c r="B383" s="9">
        <v>200</v>
      </c>
      <c r="C383" s="9">
        <v>1</v>
      </c>
      <c r="D383" s="9">
        <v>1</v>
      </c>
      <c r="E383" s="9">
        <v>27</v>
      </c>
      <c r="G383" s="11">
        <v>21</v>
      </c>
      <c r="J383" s="17" t="s">
        <v>202</v>
      </c>
      <c r="M383" s="11"/>
    </row>
    <row r="385" spans="1:13" ht="25">
      <c r="A385" s="9">
        <v>192</v>
      </c>
      <c r="B385" s="9">
        <v>201</v>
      </c>
      <c r="C385" s="9">
        <v>1</v>
      </c>
      <c r="D385" s="9">
        <v>1</v>
      </c>
      <c r="E385" s="9">
        <v>27</v>
      </c>
      <c r="F385" s="10">
        <v>77</v>
      </c>
      <c r="G385" s="11">
        <v>21.76</v>
      </c>
      <c r="J385" s="12" t="s">
        <v>203</v>
      </c>
      <c r="L385" s="13" t="s">
        <v>26</v>
      </c>
      <c r="M385" s="14">
        <v>1</v>
      </c>
    </row>
    <row r="387" spans="1:13" ht="25">
      <c r="A387" s="9">
        <v>193</v>
      </c>
      <c r="B387" s="9">
        <v>202</v>
      </c>
      <c r="C387" s="9">
        <v>1</v>
      </c>
      <c r="D387" s="9">
        <v>1</v>
      </c>
      <c r="E387" s="9">
        <v>27</v>
      </c>
      <c r="F387" s="10">
        <v>78</v>
      </c>
      <c r="G387" s="11">
        <v>21.77</v>
      </c>
      <c r="J387" s="12" t="s">
        <v>204</v>
      </c>
      <c r="L387" s="13" t="s">
        <v>26</v>
      </c>
      <c r="M387" s="14">
        <v>1</v>
      </c>
    </row>
    <row r="389" spans="1:13" ht="25">
      <c r="A389" s="9">
        <v>194</v>
      </c>
      <c r="B389" s="9">
        <v>203</v>
      </c>
      <c r="C389" s="9">
        <v>1</v>
      </c>
      <c r="D389" s="9">
        <v>1</v>
      </c>
      <c r="E389" s="9">
        <v>27</v>
      </c>
      <c r="F389" s="10">
        <v>79</v>
      </c>
      <c r="G389" s="11">
        <v>21.78</v>
      </c>
      <c r="J389" s="12" t="s">
        <v>205</v>
      </c>
      <c r="L389" s="13" t="s">
        <v>26</v>
      </c>
      <c r="M389" s="14">
        <v>1</v>
      </c>
    </row>
    <row r="391" spans="1:13" ht="25">
      <c r="A391" s="9">
        <v>195</v>
      </c>
      <c r="B391" s="9">
        <v>204</v>
      </c>
      <c r="C391" s="9">
        <v>1</v>
      </c>
      <c r="D391" s="9">
        <v>1</v>
      </c>
      <c r="E391" s="9">
        <v>27</v>
      </c>
      <c r="F391" s="10">
        <v>80</v>
      </c>
      <c r="G391" s="11">
        <v>21.79</v>
      </c>
      <c r="J391" s="12" t="s">
        <v>206</v>
      </c>
      <c r="L391" s="13" t="s">
        <v>26</v>
      </c>
      <c r="M391" s="14">
        <v>1</v>
      </c>
    </row>
    <row r="393" spans="1:13" ht="25">
      <c r="A393" s="9">
        <v>196</v>
      </c>
      <c r="B393" s="9">
        <v>205</v>
      </c>
      <c r="C393" s="9">
        <v>1</v>
      </c>
      <c r="D393" s="9">
        <v>1</v>
      </c>
      <c r="E393" s="9">
        <v>27</v>
      </c>
      <c r="F393" s="10">
        <v>81</v>
      </c>
      <c r="G393" s="11">
        <v>21.8</v>
      </c>
      <c r="J393" s="12" t="s">
        <v>207</v>
      </c>
      <c r="L393" s="13" t="s">
        <v>26</v>
      </c>
      <c r="M393" s="14">
        <v>1</v>
      </c>
    </row>
    <row r="395" spans="1:13" ht="13">
      <c r="A395" s="9">
        <v>197</v>
      </c>
      <c r="B395" s="9">
        <v>206</v>
      </c>
      <c r="C395" s="9">
        <v>1</v>
      </c>
      <c r="D395" s="9">
        <v>1</v>
      </c>
      <c r="E395" s="9">
        <v>27</v>
      </c>
      <c r="G395" s="11">
        <v>21</v>
      </c>
      <c r="J395" s="17" t="s">
        <v>208</v>
      </c>
      <c r="M395" s="11"/>
    </row>
    <row r="397" spans="1:13" ht="25">
      <c r="A397" s="9">
        <v>198</v>
      </c>
      <c r="B397" s="9">
        <v>207</v>
      </c>
      <c r="C397" s="9">
        <v>1</v>
      </c>
      <c r="D397" s="9">
        <v>1</v>
      </c>
      <c r="E397" s="9">
        <v>27</v>
      </c>
      <c r="F397" s="10">
        <v>82</v>
      </c>
      <c r="G397" s="11">
        <v>21.81</v>
      </c>
      <c r="J397" s="12" t="s">
        <v>209</v>
      </c>
      <c r="L397" s="13" t="s">
        <v>26</v>
      </c>
      <c r="M397" s="14">
        <v>1</v>
      </c>
    </row>
    <row r="399" spans="1:13" ht="13">
      <c r="A399" s="9">
        <v>199</v>
      </c>
      <c r="B399" s="9">
        <v>208</v>
      </c>
      <c r="C399" s="9">
        <v>1</v>
      </c>
      <c r="D399" s="9">
        <v>1</v>
      </c>
      <c r="E399" s="9">
        <v>27</v>
      </c>
      <c r="G399" s="11">
        <v>21</v>
      </c>
      <c r="J399" s="17" t="s">
        <v>210</v>
      </c>
      <c r="M399" s="11"/>
    </row>
    <row r="401" spans="1:13" ht="25">
      <c r="A401" s="9">
        <v>200</v>
      </c>
      <c r="B401" s="9">
        <v>209</v>
      </c>
      <c r="C401" s="9">
        <v>1</v>
      </c>
      <c r="D401" s="9">
        <v>1</v>
      </c>
      <c r="E401" s="9">
        <v>27</v>
      </c>
      <c r="F401" s="10">
        <v>83</v>
      </c>
      <c r="G401" s="11">
        <v>21.82</v>
      </c>
      <c r="J401" s="12" t="s">
        <v>211</v>
      </c>
      <c r="L401" s="13" t="s">
        <v>26</v>
      </c>
      <c r="M401" s="14">
        <v>1</v>
      </c>
    </row>
    <row r="403" spans="1:13" ht="25">
      <c r="A403" s="9">
        <v>201</v>
      </c>
      <c r="B403" s="9">
        <v>210</v>
      </c>
      <c r="C403" s="9">
        <v>1</v>
      </c>
      <c r="D403" s="9">
        <v>1</v>
      </c>
      <c r="E403" s="9">
        <v>28</v>
      </c>
      <c r="F403" s="10">
        <v>84</v>
      </c>
      <c r="G403" s="11">
        <v>21.83</v>
      </c>
      <c r="J403" s="12" t="s">
        <v>212</v>
      </c>
      <c r="L403" s="13" t="s">
        <v>26</v>
      </c>
      <c r="M403" s="14">
        <v>1</v>
      </c>
    </row>
    <row r="405" spans="1:13" ht="25">
      <c r="A405" s="9">
        <v>202</v>
      </c>
      <c r="B405" s="9">
        <v>211</v>
      </c>
      <c r="C405" s="9">
        <v>1</v>
      </c>
      <c r="D405" s="9">
        <v>1</v>
      </c>
      <c r="E405" s="9">
        <v>28</v>
      </c>
      <c r="F405" s="10">
        <v>85</v>
      </c>
      <c r="G405" s="11">
        <v>21.84</v>
      </c>
      <c r="J405" s="12" t="s">
        <v>213</v>
      </c>
      <c r="L405" s="13" t="s">
        <v>26</v>
      </c>
      <c r="M405" s="14">
        <v>1</v>
      </c>
    </row>
    <row r="407" spans="1:13" ht="13">
      <c r="A407" s="9">
        <v>203</v>
      </c>
      <c r="B407" s="9">
        <v>212</v>
      </c>
      <c r="C407" s="9">
        <v>1</v>
      </c>
      <c r="D407" s="9">
        <v>1</v>
      </c>
      <c r="E407" s="9">
        <v>28</v>
      </c>
      <c r="G407" s="11">
        <v>22</v>
      </c>
      <c r="J407" s="17" t="s">
        <v>214</v>
      </c>
      <c r="M407" s="11"/>
    </row>
    <row r="409" spans="1:13" ht="25">
      <c r="A409" s="9">
        <v>204</v>
      </c>
      <c r="B409" s="9">
        <v>213</v>
      </c>
      <c r="C409" s="9">
        <v>1</v>
      </c>
      <c r="D409" s="9">
        <v>1</v>
      </c>
      <c r="E409" s="9">
        <v>28</v>
      </c>
      <c r="F409" s="10">
        <v>86</v>
      </c>
      <c r="G409" s="11">
        <v>22.85</v>
      </c>
      <c r="J409" s="12" t="s">
        <v>215</v>
      </c>
      <c r="L409" s="13" t="s">
        <v>26</v>
      </c>
      <c r="M409" s="14">
        <v>1</v>
      </c>
    </row>
    <row r="411" spans="1:13" ht="25">
      <c r="A411" s="9">
        <v>205</v>
      </c>
      <c r="B411" s="9">
        <v>214</v>
      </c>
      <c r="C411" s="9">
        <v>1</v>
      </c>
      <c r="D411" s="9">
        <v>1</v>
      </c>
      <c r="E411" s="9">
        <v>28</v>
      </c>
      <c r="F411" s="10">
        <v>87</v>
      </c>
      <c r="G411" s="11">
        <v>22.86</v>
      </c>
      <c r="J411" s="12" t="s">
        <v>216</v>
      </c>
      <c r="L411" s="13" t="s">
        <v>26</v>
      </c>
      <c r="M411" s="14">
        <v>1</v>
      </c>
    </row>
    <row r="413" spans="1:13" ht="62.5">
      <c r="A413" s="9">
        <v>206</v>
      </c>
      <c r="B413" s="9">
        <v>215</v>
      </c>
      <c r="C413" s="9">
        <v>1</v>
      </c>
      <c r="D413" s="9">
        <v>1</v>
      </c>
      <c r="E413" s="9">
        <v>28</v>
      </c>
      <c r="F413" s="10">
        <v>88</v>
      </c>
      <c r="G413" s="11">
        <v>22.87</v>
      </c>
      <c r="J413" s="12" t="s">
        <v>217</v>
      </c>
      <c r="L413" s="13" t="s">
        <v>26</v>
      </c>
      <c r="M413" s="14">
        <v>1</v>
      </c>
    </row>
    <row r="415" spans="1:13" ht="25">
      <c r="A415" s="9">
        <v>207</v>
      </c>
      <c r="B415" s="9">
        <v>216</v>
      </c>
      <c r="C415" s="9">
        <v>1</v>
      </c>
      <c r="D415" s="9">
        <v>1</v>
      </c>
      <c r="E415" s="9">
        <v>28</v>
      </c>
      <c r="F415" s="10">
        <v>89</v>
      </c>
      <c r="G415" s="11">
        <v>22.88</v>
      </c>
      <c r="J415" s="12" t="s">
        <v>218</v>
      </c>
      <c r="L415" s="13" t="s">
        <v>26</v>
      </c>
      <c r="M415" s="14">
        <v>1</v>
      </c>
    </row>
    <row r="417" spans="1:13" ht="13">
      <c r="A417" s="9">
        <v>208</v>
      </c>
      <c r="B417" s="9">
        <v>217</v>
      </c>
      <c r="C417" s="9">
        <v>1</v>
      </c>
      <c r="D417" s="9">
        <v>1</v>
      </c>
      <c r="E417" s="9">
        <v>28</v>
      </c>
      <c r="G417" s="11">
        <v>22</v>
      </c>
      <c r="J417" s="17" t="s">
        <v>219</v>
      </c>
      <c r="M417" s="11"/>
    </row>
    <row r="419" spans="1:13" ht="25">
      <c r="A419" s="9">
        <v>209</v>
      </c>
      <c r="B419" s="9">
        <v>218</v>
      </c>
      <c r="C419" s="9">
        <v>1</v>
      </c>
      <c r="D419" s="9">
        <v>1</v>
      </c>
      <c r="E419" s="9">
        <v>28</v>
      </c>
      <c r="F419" s="10">
        <v>90</v>
      </c>
      <c r="G419" s="11">
        <v>22.89</v>
      </c>
      <c r="J419" s="12" t="s">
        <v>220</v>
      </c>
      <c r="L419" s="13" t="s">
        <v>26</v>
      </c>
      <c r="M419" s="14">
        <v>1</v>
      </c>
    </row>
    <row r="421" spans="1:13" ht="37.5">
      <c r="A421" s="9">
        <v>210</v>
      </c>
      <c r="B421" s="9">
        <v>219</v>
      </c>
      <c r="C421" s="9">
        <v>1</v>
      </c>
      <c r="D421" s="9">
        <v>1</v>
      </c>
      <c r="E421" s="9">
        <v>28</v>
      </c>
      <c r="F421" s="10">
        <v>91</v>
      </c>
      <c r="G421" s="11">
        <v>22.9</v>
      </c>
      <c r="J421" s="12" t="s">
        <v>221</v>
      </c>
      <c r="L421" s="13" t="s">
        <v>26</v>
      </c>
      <c r="M421" s="14">
        <v>1</v>
      </c>
    </row>
    <row r="423" spans="1:13" ht="25">
      <c r="A423" s="9">
        <v>211</v>
      </c>
      <c r="B423" s="9">
        <v>220</v>
      </c>
      <c r="C423" s="9">
        <v>1</v>
      </c>
      <c r="D423" s="9">
        <v>1</v>
      </c>
      <c r="E423" s="9">
        <v>29</v>
      </c>
      <c r="F423" s="10">
        <v>92</v>
      </c>
      <c r="G423" s="11">
        <v>22.91</v>
      </c>
      <c r="J423" s="12" t="s">
        <v>222</v>
      </c>
      <c r="L423" s="13" t="s">
        <v>26</v>
      </c>
      <c r="M423" s="14">
        <v>1</v>
      </c>
    </row>
    <row r="425" spans="1:13" ht="25">
      <c r="A425" s="9">
        <v>212</v>
      </c>
      <c r="B425" s="9">
        <v>221</v>
      </c>
      <c r="C425" s="9">
        <v>1</v>
      </c>
      <c r="D425" s="9">
        <v>1</v>
      </c>
      <c r="E425" s="9">
        <v>29</v>
      </c>
      <c r="F425" s="10">
        <v>93</v>
      </c>
      <c r="G425" s="11">
        <v>22.92</v>
      </c>
      <c r="J425" s="12" t="s">
        <v>223</v>
      </c>
      <c r="L425" s="13" t="s">
        <v>26</v>
      </c>
      <c r="M425" s="14">
        <v>1</v>
      </c>
    </row>
    <row r="427" spans="1:13" ht="25">
      <c r="A427" s="9">
        <v>213</v>
      </c>
      <c r="B427" s="9">
        <v>222</v>
      </c>
      <c r="C427" s="9">
        <v>1</v>
      </c>
      <c r="D427" s="9">
        <v>1</v>
      </c>
      <c r="E427" s="9">
        <v>29</v>
      </c>
      <c r="F427" s="10">
        <v>94</v>
      </c>
      <c r="G427" s="11">
        <v>22.93</v>
      </c>
      <c r="J427" s="12" t="s">
        <v>224</v>
      </c>
      <c r="L427" s="13" t="s">
        <v>26</v>
      </c>
      <c r="M427" s="14">
        <v>1</v>
      </c>
    </row>
    <row r="429" spans="1:13" ht="25">
      <c r="A429" s="9">
        <v>214</v>
      </c>
      <c r="B429" s="9">
        <v>223</v>
      </c>
      <c r="C429" s="9">
        <v>1</v>
      </c>
      <c r="D429" s="9">
        <v>1</v>
      </c>
      <c r="E429" s="9">
        <v>29</v>
      </c>
      <c r="F429" s="10">
        <v>95</v>
      </c>
      <c r="G429" s="11">
        <v>22.94</v>
      </c>
      <c r="J429" s="12" t="s">
        <v>225</v>
      </c>
      <c r="L429" s="13" t="s">
        <v>26</v>
      </c>
      <c r="M429" s="14">
        <v>1</v>
      </c>
    </row>
    <row r="431" spans="1:13" ht="25">
      <c r="A431" s="9">
        <v>215</v>
      </c>
      <c r="B431" s="9">
        <v>224</v>
      </c>
      <c r="C431" s="9">
        <v>1</v>
      </c>
      <c r="D431" s="9">
        <v>1</v>
      </c>
      <c r="E431" s="9">
        <v>29</v>
      </c>
      <c r="F431" s="10">
        <v>96</v>
      </c>
      <c r="G431" s="11">
        <v>23.95</v>
      </c>
      <c r="J431" s="12" t="s">
        <v>226</v>
      </c>
      <c r="L431" s="13" t="s">
        <v>26</v>
      </c>
      <c r="M431" s="14">
        <v>1</v>
      </c>
    </row>
    <row r="433" spans="1:13" ht="25">
      <c r="A433" s="9">
        <v>216</v>
      </c>
      <c r="B433" s="9">
        <v>225</v>
      </c>
      <c r="C433" s="9">
        <v>1</v>
      </c>
      <c r="D433" s="9">
        <v>1</v>
      </c>
      <c r="E433" s="9">
        <v>29</v>
      </c>
      <c r="F433" s="10">
        <v>97</v>
      </c>
      <c r="G433" s="11">
        <v>23.96</v>
      </c>
      <c r="J433" s="12" t="s">
        <v>227</v>
      </c>
      <c r="L433" s="13" t="s">
        <v>26</v>
      </c>
      <c r="M433" s="14">
        <v>1</v>
      </c>
    </row>
    <row r="435" spans="1:13" ht="25">
      <c r="A435" s="9">
        <v>217</v>
      </c>
      <c r="B435" s="9">
        <v>226</v>
      </c>
      <c r="C435" s="9">
        <v>1</v>
      </c>
      <c r="D435" s="9">
        <v>1</v>
      </c>
      <c r="E435" s="9">
        <v>29</v>
      </c>
      <c r="F435" s="10">
        <v>98</v>
      </c>
      <c r="G435" s="11">
        <v>23.97</v>
      </c>
      <c r="J435" s="12" t="s">
        <v>228</v>
      </c>
      <c r="L435" s="13" t="s">
        <v>26</v>
      </c>
      <c r="M435" s="14">
        <v>1</v>
      </c>
    </row>
    <row r="437" spans="1:13" ht="25">
      <c r="A437" s="9">
        <v>218</v>
      </c>
      <c r="B437" s="9">
        <v>227</v>
      </c>
      <c r="C437" s="9">
        <v>1</v>
      </c>
      <c r="D437" s="9">
        <v>1</v>
      </c>
      <c r="E437" s="9">
        <v>29</v>
      </c>
      <c r="F437" s="10">
        <v>99</v>
      </c>
      <c r="G437" s="11">
        <v>23.98</v>
      </c>
      <c r="J437" s="12" t="s">
        <v>229</v>
      </c>
      <c r="L437" s="13" t="s">
        <v>26</v>
      </c>
      <c r="M437" s="14">
        <v>1</v>
      </c>
    </row>
    <row r="439" spans="1:13" ht="25">
      <c r="A439" s="9">
        <v>219</v>
      </c>
      <c r="B439" s="9">
        <v>228</v>
      </c>
      <c r="C439" s="9">
        <v>1</v>
      </c>
      <c r="D439" s="9">
        <v>1</v>
      </c>
      <c r="E439" s="9">
        <v>29</v>
      </c>
      <c r="F439" s="10">
        <v>100</v>
      </c>
      <c r="G439" s="11">
        <v>23.99</v>
      </c>
      <c r="J439" s="12" t="s">
        <v>230</v>
      </c>
      <c r="L439" s="13" t="s">
        <v>26</v>
      </c>
      <c r="M439" s="14">
        <v>1</v>
      </c>
    </row>
    <row r="441" spans="1:13" ht="25">
      <c r="A441" s="9">
        <v>220</v>
      </c>
      <c r="B441" s="9">
        <v>229</v>
      </c>
      <c r="C441" s="9">
        <v>1</v>
      </c>
      <c r="D441" s="9">
        <v>1</v>
      </c>
      <c r="E441" s="9">
        <v>29</v>
      </c>
      <c r="F441" s="10">
        <v>101</v>
      </c>
      <c r="G441" s="11">
        <v>23.1</v>
      </c>
      <c r="J441" s="12" t="s">
        <v>231</v>
      </c>
      <c r="L441" s="13" t="s">
        <v>26</v>
      </c>
      <c r="M441" s="14">
        <v>1</v>
      </c>
    </row>
    <row r="443" spans="1:13" ht="13">
      <c r="A443" s="9">
        <v>221</v>
      </c>
      <c r="B443" s="9">
        <v>230</v>
      </c>
      <c r="C443" s="9">
        <v>1</v>
      </c>
      <c r="D443" s="9">
        <v>1</v>
      </c>
      <c r="E443" s="9">
        <v>30</v>
      </c>
      <c r="G443" s="11">
        <v>23</v>
      </c>
      <c r="J443" s="17" t="s">
        <v>232</v>
      </c>
      <c r="M443" s="11"/>
    </row>
    <row r="445" spans="1:13" ht="25">
      <c r="A445" s="9">
        <v>222</v>
      </c>
      <c r="B445" s="9">
        <v>231</v>
      </c>
      <c r="C445" s="9">
        <v>1</v>
      </c>
      <c r="D445" s="9">
        <v>1</v>
      </c>
      <c r="E445" s="9">
        <v>30</v>
      </c>
      <c r="F445" s="10">
        <v>102</v>
      </c>
      <c r="G445" s="11">
        <v>23.100999999999999</v>
      </c>
      <c r="J445" s="12" t="s">
        <v>233</v>
      </c>
      <c r="L445" s="13" t="s">
        <v>26</v>
      </c>
      <c r="M445" s="14">
        <v>1</v>
      </c>
    </row>
    <row r="447" spans="1:13" ht="50">
      <c r="A447" s="9">
        <v>223</v>
      </c>
      <c r="B447" s="9">
        <v>232</v>
      </c>
      <c r="C447" s="9">
        <v>1</v>
      </c>
      <c r="D447" s="9">
        <v>1</v>
      </c>
      <c r="E447" s="9">
        <v>30</v>
      </c>
      <c r="G447" s="11">
        <v>23</v>
      </c>
      <c r="J447" s="12" t="s">
        <v>234</v>
      </c>
      <c r="M447" s="11"/>
    </row>
    <row r="449" spans="1:13" ht="62.5">
      <c r="A449" s="9">
        <v>224</v>
      </c>
      <c r="B449" s="9">
        <v>233</v>
      </c>
      <c r="C449" s="9">
        <v>1</v>
      </c>
      <c r="D449" s="9">
        <v>1</v>
      </c>
      <c r="E449" s="9">
        <v>30</v>
      </c>
      <c r="G449" s="11">
        <v>23</v>
      </c>
      <c r="J449" s="12" t="s">
        <v>235</v>
      </c>
      <c r="M449" s="11"/>
    </row>
    <row r="451" spans="1:13" ht="25">
      <c r="A451" s="9">
        <v>225</v>
      </c>
      <c r="B451" s="9">
        <v>234</v>
      </c>
      <c r="C451" s="9">
        <v>1</v>
      </c>
      <c r="D451" s="9">
        <v>1</v>
      </c>
      <c r="E451" s="9">
        <v>30</v>
      </c>
      <c r="G451" s="11">
        <v>23</v>
      </c>
      <c r="J451" s="12" t="s">
        <v>236</v>
      </c>
      <c r="M451" s="11"/>
    </row>
    <row r="453" spans="1:13" ht="25">
      <c r="A453" s="9">
        <v>226</v>
      </c>
      <c r="B453" s="9">
        <v>235</v>
      </c>
      <c r="C453" s="9">
        <v>1</v>
      </c>
      <c r="D453" s="9">
        <v>1</v>
      </c>
      <c r="E453" s="9">
        <v>30</v>
      </c>
      <c r="G453" s="11">
        <v>23</v>
      </c>
      <c r="J453" s="12" t="s">
        <v>237</v>
      </c>
      <c r="M453" s="11"/>
    </row>
    <row r="455" spans="1:13">
      <c r="A455" s="9">
        <v>227</v>
      </c>
      <c r="B455" s="9">
        <v>236</v>
      </c>
      <c r="C455" s="9">
        <v>1</v>
      </c>
      <c r="D455" s="9">
        <v>1</v>
      </c>
      <c r="E455" s="9">
        <v>30</v>
      </c>
      <c r="G455" s="11">
        <v>24</v>
      </c>
      <c r="J455" s="12" t="s">
        <v>451</v>
      </c>
      <c r="M455" s="11"/>
    </row>
    <row r="457" spans="1:13">
      <c r="A457" s="9">
        <v>228</v>
      </c>
      <c r="B457" s="9">
        <v>237</v>
      </c>
      <c r="C457" s="9">
        <v>1</v>
      </c>
      <c r="D457" s="9">
        <v>1</v>
      </c>
      <c r="E457" s="9">
        <v>30</v>
      </c>
      <c r="G457" s="11">
        <v>24</v>
      </c>
      <c r="J457" s="12" t="s">
        <v>452</v>
      </c>
      <c r="M457" s="11"/>
    </row>
    <row r="459" spans="1:13" ht="25">
      <c r="A459" s="9">
        <v>229</v>
      </c>
      <c r="B459" s="9">
        <v>238</v>
      </c>
      <c r="C459" s="9">
        <v>1</v>
      </c>
      <c r="D459" s="9">
        <v>1</v>
      </c>
      <c r="E459" s="9">
        <v>30</v>
      </c>
      <c r="G459" s="11">
        <v>24</v>
      </c>
      <c r="J459" s="12" t="s">
        <v>453</v>
      </c>
      <c r="M459" s="11"/>
    </row>
    <row r="461" spans="1:13" ht="25">
      <c r="A461" s="9">
        <v>230</v>
      </c>
      <c r="B461" s="9">
        <v>239</v>
      </c>
      <c r="C461" s="9">
        <v>1</v>
      </c>
      <c r="D461" s="9">
        <v>1</v>
      </c>
      <c r="E461" s="9">
        <v>30</v>
      </c>
      <c r="G461" s="11">
        <v>24</v>
      </c>
      <c r="J461" s="12" t="s">
        <v>454</v>
      </c>
      <c r="M461" s="11"/>
    </row>
    <row r="463" spans="1:13">
      <c r="A463" s="9">
        <v>231</v>
      </c>
      <c r="B463" s="9">
        <v>240</v>
      </c>
      <c r="C463" s="9">
        <v>1</v>
      </c>
      <c r="D463" s="9">
        <v>1</v>
      </c>
      <c r="E463" s="9">
        <v>31</v>
      </c>
      <c r="G463" s="11">
        <v>24</v>
      </c>
      <c r="J463" s="12" t="s">
        <v>455</v>
      </c>
      <c r="M463" s="11"/>
    </row>
    <row r="465" spans="1:13">
      <c r="A465" s="9">
        <v>232</v>
      </c>
      <c r="B465" s="9">
        <v>241</v>
      </c>
      <c r="C465" s="9">
        <v>1</v>
      </c>
      <c r="D465" s="9">
        <v>1</v>
      </c>
      <c r="E465" s="9">
        <v>31</v>
      </c>
      <c r="G465" s="11">
        <v>24</v>
      </c>
      <c r="J465" s="12" t="s">
        <v>456</v>
      </c>
      <c r="M465" s="11"/>
    </row>
    <row r="467" spans="1:13" ht="25">
      <c r="A467" s="9">
        <v>233</v>
      </c>
      <c r="B467" s="9">
        <v>242</v>
      </c>
      <c r="C467" s="9">
        <v>1</v>
      </c>
      <c r="D467" s="9">
        <v>1</v>
      </c>
      <c r="E467" s="9">
        <v>31</v>
      </c>
      <c r="G467" s="11">
        <v>24</v>
      </c>
      <c r="J467" s="12" t="s">
        <v>457</v>
      </c>
      <c r="M467" s="11"/>
    </row>
    <row r="469" spans="1:13">
      <c r="A469" s="9">
        <v>234</v>
      </c>
      <c r="B469" s="9">
        <v>243</v>
      </c>
      <c r="C469" s="9">
        <v>1</v>
      </c>
      <c r="D469" s="9">
        <v>1</v>
      </c>
      <c r="E469" s="9">
        <v>31</v>
      </c>
      <c r="G469" s="11">
        <v>24</v>
      </c>
      <c r="J469" s="12" t="s">
        <v>458</v>
      </c>
      <c r="M469" s="11"/>
    </row>
    <row r="471" spans="1:13" ht="37.5">
      <c r="A471" s="9">
        <v>235</v>
      </c>
      <c r="B471" s="9">
        <v>244</v>
      </c>
      <c r="C471" s="9">
        <v>1</v>
      </c>
      <c r="D471" s="9">
        <v>1</v>
      </c>
      <c r="E471" s="9">
        <v>31</v>
      </c>
      <c r="G471" s="11">
        <v>24</v>
      </c>
      <c r="J471" s="12" t="s">
        <v>459</v>
      </c>
      <c r="M471" s="11"/>
    </row>
    <row r="473" spans="1:13">
      <c r="A473" s="9">
        <v>236</v>
      </c>
      <c r="B473" s="9">
        <v>245</v>
      </c>
      <c r="C473" s="9">
        <v>1</v>
      </c>
      <c r="D473" s="9">
        <v>1</v>
      </c>
      <c r="E473" s="9">
        <v>31</v>
      </c>
      <c r="G473" s="11">
        <v>24</v>
      </c>
      <c r="J473" s="12" t="s">
        <v>460</v>
      </c>
      <c r="M473" s="11"/>
    </row>
    <row r="475" spans="1:13" ht="87.5">
      <c r="A475" s="9">
        <v>237</v>
      </c>
      <c r="B475" s="9">
        <v>246</v>
      </c>
      <c r="C475" s="9">
        <v>1</v>
      </c>
      <c r="D475" s="9">
        <v>1</v>
      </c>
      <c r="E475" s="9">
        <v>31</v>
      </c>
      <c r="G475" s="11">
        <v>24</v>
      </c>
      <c r="J475" s="12" t="s">
        <v>238</v>
      </c>
      <c r="M475" s="11"/>
    </row>
    <row r="477" spans="1:13" ht="25">
      <c r="A477" s="9">
        <v>238</v>
      </c>
      <c r="B477" s="9">
        <v>247</v>
      </c>
      <c r="C477" s="9">
        <v>1</v>
      </c>
      <c r="D477" s="9">
        <v>1</v>
      </c>
      <c r="E477" s="9">
        <v>31</v>
      </c>
      <c r="G477" s="11">
        <v>25</v>
      </c>
      <c r="J477" s="12" t="s">
        <v>461</v>
      </c>
      <c r="M477" s="11"/>
    </row>
    <row r="479" spans="1:13" ht="25">
      <c r="A479" s="9">
        <v>239</v>
      </c>
      <c r="B479" s="9">
        <v>248</v>
      </c>
      <c r="C479" s="9">
        <v>1</v>
      </c>
      <c r="D479" s="9">
        <v>1</v>
      </c>
      <c r="E479" s="9">
        <v>31</v>
      </c>
      <c r="G479" s="11">
        <v>25</v>
      </c>
      <c r="J479" s="12" t="s">
        <v>239</v>
      </c>
      <c r="M479" s="11"/>
    </row>
    <row r="481" spans="1:13" ht="37.5">
      <c r="A481" s="9">
        <v>240</v>
      </c>
      <c r="B481" s="9">
        <v>249</v>
      </c>
      <c r="C481" s="9">
        <v>1</v>
      </c>
      <c r="D481" s="9">
        <v>1</v>
      </c>
      <c r="E481" s="9">
        <v>32</v>
      </c>
      <c r="G481" s="11">
        <v>25</v>
      </c>
      <c r="J481" s="12" t="s">
        <v>462</v>
      </c>
      <c r="M481" s="11"/>
    </row>
    <row r="483" spans="1:13" ht="37.5">
      <c r="A483" s="9">
        <v>241</v>
      </c>
      <c r="B483" s="9">
        <v>250</v>
      </c>
      <c r="C483" s="9">
        <v>1</v>
      </c>
      <c r="D483" s="9">
        <v>1</v>
      </c>
      <c r="E483" s="9">
        <v>32</v>
      </c>
      <c r="G483" s="11">
        <v>25</v>
      </c>
      <c r="J483" s="12" t="s">
        <v>463</v>
      </c>
      <c r="M483" s="11"/>
    </row>
    <row r="485" spans="1:13" ht="50">
      <c r="A485" s="9">
        <v>242</v>
      </c>
      <c r="B485" s="9">
        <v>251</v>
      </c>
      <c r="C485" s="9">
        <v>1</v>
      </c>
      <c r="D485" s="9">
        <v>1</v>
      </c>
      <c r="E485" s="9">
        <v>32</v>
      </c>
      <c r="G485" s="11">
        <v>25</v>
      </c>
      <c r="J485" s="12" t="s">
        <v>464</v>
      </c>
      <c r="M485" s="11"/>
    </row>
    <row r="487" spans="1:13" ht="25">
      <c r="A487" s="9">
        <v>243</v>
      </c>
      <c r="B487" s="9">
        <v>252</v>
      </c>
      <c r="C487" s="9">
        <v>1</v>
      </c>
      <c r="D487" s="9">
        <v>1</v>
      </c>
      <c r="E487" s="9">
        <v>32</v>
      </c>
      <c r="G487" s="11">
        <v>25</v>
      </c>
      <c r="J487" s="12" t="s">
        <v>240</v>
      </c>
      <c r="M487" s="11"/>
    </row>
    <row r="489" spans="1:13" ht="25">
      <c r="A489" s="9">
        <v>244</v>
      </c>
      <c r="B489" s="9">
        <v>253</v>
      </c>
      <c r="C489" s="9">
        <v>1</v>
      </c>
      <c r="D489" s="9">
        <v>1</v>
      </c>
      <c r="E489" s="9">
        <v>32</v>
      </c>
      <c r="G489" s="11">
        <v>25</v>
      </c>
      <c r="J489" s="12" t="s">
        <v>241</v>
      </c>
      <c r="M489" s="11"/>
    </row>
    <row r="491" spans="1:13">
      <c r="A491" s="9">
        <v>245</v>
      </c>
      <c r="B491" s="9">
        <v>254</v>
      </c>
      <c r="C491" s="9">
        <v>1</v>
      </c>
      <c r="D491" s="9">
        <v>1</v>
      </c>
      <c r="E491" s="9">
        <v>32</v>
      </c>
      <c r="G491" s="11">
        <v>26</v>
      </c>
      <c r="J491" s="12" t="s">
        <v>465</v>
      </c>
      <c r="M491" s="11"/>
    </row>
    <row r="493" spans="1:13" ht="25">
      <c r="A493" s="9">
        <v>246</v>
      </c>
      <c r="B493" s="9">
        <v>255</v>
      </c>
      <c r="C493" s="9">
        <v>1</v>
      </c>
      <c r="D493" s="9">
        <v>1</v>
      </c>
      <c r="E493" s="9">
        <v>33</v>
      </c>
      <c r="G493" s="11">
        <v>26</v>
      </c>
      <c r="J493" s="12" t="s">
        <v>466</v>
      </c>
      <c r="M493" s="11"/>
    </row>
    <row r="495" spans="1:13" ht="50">
      <c r="A495" s="9">
        <v>247</v>
      </c>
      <c r="B495" s="9">
        <v>256</v>
      </c>
      <c r="C495" s="9">
        <v>1</v>
      </c>
      <c r="D495" s="9">
        <v>1</v>
      </c>
      <c r="E495" s="9">
        <v>33</v>
      </c>
      <c r="G495" s="11">
        <v>26</v>
      </c>
      <c r="J495" s="12" t="s">
        <v>242</v>
      </c>
      <c r="M495" s="11"/>
    </row>
    <row r="497" spans="1:13" ht="37.5">
      <c r="A497" s="9">
        <v>248</v>
      </c>
      <c r="B497" s="9">
        <v>257</v>
      </c>
      <c r="C497" s="9">
        <v>1</v>
      </c>
      <c r="D497" s="9">
        <v>1</v>
      </c>
      <c r="E497" s="9">
        <v>33</v>
      </c>
      <c r="G497" s="11">
        <v>26</v>
      </c>
      <c r="J497" s="12" t="s">
        <v>467</v>
      </c>
      <c r="M497" s="11"/>
    </row>
    <row r="499" spans="1:13">
      <c r="A499" s="9">
        <v>249</v>
      </c>
      <c r="B499" s="9">
        <v>258</v>
      </c>
      <c r="C499" s="9">
        <v>1</v>
      </c>
      <c r="D499" s="9">
        <v>1</v>
      </c>
      <c r="E499" s="9">
        <v>33</v>
      </c>
      <c r="G499" s="11">
        <v>26</v>
      </c>
      <c r="J499" s="12" t="s">
        <v>243</v>
      </c>
      <c r="M499" s="11"/>
    </row>
    <row r="501" spans="1:13" ht="25">
      <c r="A501" s="9">
        <v>250</v>
      </c>
      <c r="B501" s="9">
        <v>259</v>
      </c>
      <c r="C501" s="9">
        <v>1</v>
      </c>
      <c r="D501" s="9">
        <v>1</v>
      </c>
      <c r="E501" s="9">
        <v>33</v>
      </c>
      <c r="G501" s="11">
        <v>26</v>
      </c>
      <c r="J501" s="12" t="s">
        <v>244</v>
      </c>
      <c r="M501" s="11"/>
    </row>
    <row r="503" spans="1:13" ht="25">
      <c r="A503" s="9">
        <v>251</v>
      </c>
      <c r="B503" s="9">
        <v>260</v>
      </c>
      <c r="C503" s="9">
        <v>1</v>
      </c>
      <c r="D503" s="9">
        <v>1</v>
      </c>
      <c r="E503" s="9">
        <v>33</v>
      </c>
      <c r="G503" s="11">
        <v>26</v>
      </c>
      <c r="J503" s="12" t="s">
        <v>245</v>
      </c>
      <c r="M503" s="11"/>
    </row>
    <row r="505" spans="1:13">
      <c r="A505" s="9">
        <v>252</v>
      </c>
      <c r="B505" s="9">
        <v>261</v>
      </c>
      <c r="C505" s="9">
        <v>1</v>
      </c>
      <c r="D505" s="9">
        <v>1</v>
      </c>
      <c r="E505" s="9">
        <v>33</v>
      </c>
      <c r="G505" s="11">
        <v>26</v>
      </c>
      <c r="J505" s="12" t="s">
        <v>468</v>
      </c>
      <c r="M505" s="11"/>
    </row>
    <row r="507" spans="1:13" ht="13">
      <c r="A507" s="9">
        <v>253</v>
      </c>
      <c r="B507" s="9">
        <v>262</v>
      </c>
      <c r="C507" s="9">
        <v>1</v>
      </c>
      <c r="D507" s="9">
        <v>1</v>
      </c>
      <c r="E507" s="9">
        <v>33</v>
      </c>
      <c r="G507" s="11">
        <v>27</v>
      </c>
      <c r="J507" s="17" t="s">
        <v>246</v>
      </c>
      <c r="M507" s="11"/>
    </row>
    <row r="509" spans="1:13" ht="25">
      <c r="A509" s="9">
        <v>254</v>
      </c>
      <c r="B509" s="9">
        <v>263</v>
      </c>
      <c r="C509" s="9">
        <v>1</v>
      </c>
      <c r="D509" s="9">
        <v>1</v>
      </c>
      <c r="E509" s="9">
        <v>33</v>
      </c>
      <c r="G509" s="11">
        <v>27</v>
      </c>
      <c r="J509" s="12" t="s">
        <v>247</v>
      </c>
      <c r="M509" s="11"/>
    </row>
    <row r="511" spans="1:13" ht="100">
      <c r="A511" s="9">
        <v>255</v>
      </c>
      <c r="B511" s="9">
        <v>264</v>
      </c>
      <c r="C511" s="9">
        <v>1</v>
      </c>
      <c r="D511" s="9">
        <v>1</v>
      </c>
      <c r="E511" s="9">
        <v>34</v>
      </c>
      <c r="F511" s="10">
        <v>103</v>
      </c>
      <c r="G511" s="11">
        <v>27.102</v>
      </c>
      <c r="J511" s="12" t="s">
        <v>248</v>
      </c>
      <c r="L511" s="13" t="s">
        <v>26</v>
      </c>
      <c r="M511" s="14">
        <v>1</v>
      </c>
    </row>
    <row r="513" spans="1:15" ht="87.5">
      <c r="A513" s="9">
        <v>256</v>
      </c>
      <c r="B513" s="9">
        <v>265</v>
      </c>
      <c r="C513" s="9">
        <v>1</v>
      </c>
      <c r="D513" s="9">
        <v>1</v>
      </c>
      <c r="E513" s="9">
        <v>34</v>
      </c>
      <c r="F513" s="10">
        <v>104</v>
      </c>
      <c r="G513" s="11">
        <v>27.103000000000002</v>
      </c>
      <c r="J513" s="12" t="s">
        <v>249</v>
      </c>
      <c r="L513" s="13" t="s">
        <v>26</v>
      </c>
      <c r="M513" s="14">
        <v>1</v>
      </c>
    </row>
    <row r="515" spans="1:15" ht="13">
      <c r="A515" s="9">
        <v>257</v>
      </c>
      <c r="B515" s="9">
        <v>266</v>
      </c>
      <c r="C515" s="9">
        <v>1</v>
      </c>
      <c r="D515" s="9">
        <v>1</v>
      </c>
      <c r="E515" s="9">
        <v>34</v>
      </c>
      <c r="J515" s="19" t="s">
        <v>250</v>
      </c>
      <c r="M515" s="11"/>
    </row>
    <row r="517" spans="1:15" ht="150">
      <c r="A517" s="9">
        <v>258</v>
      </c>
      <c r="B517" s="9">
        <v>267</v>
      </c>
      <c r="C517" s="9">
        <v>1</v>
      </c>
      <c r="D517" s="9">
        <v>1</v>
      </c>
      <c r="E517" s="9">
        <v>34</v>
      </c>
      <c r="J517" s="12" t="s">
        <v>251</v>
      </c>
      <c r="M517" s="11"/>
    </row>
    <row r="519" spans="1:15" ht="100">
      <c r="A519" s="9">
        <v>259</v>
      </c>
      <c r="B519" s="9">
        <v>268</v>
      </c>
      <c r="C519" s="9">
        <v>1</v>
      </c>
      <c r="D519" s="9">
        <v>1</v>
      </c>
      <c r="E519" s="9">
        <v>35</v>
      </c>
      <c r="F519" s="10">
        <v>105</v>
      </c>
      <c r="G519" s="11">
        <v>27.103999999999999</v>
      </c>
      <c r="J519" s="12" t="s">
        <v>252</v>
      </c>
      <c r="L519" s="13" t="s">
        <v>26</v>
      </c>
      <c r="M519" s="14">
        <v>1</v>
      </c>
    </row>
    <row r="521" spans="1:15" ht="204.5" customHeight="1">
      <c r="A521" s="9">
        <v>260</v>
      </c>
      <c r="B521" s="9">
        <v>269</v>
      </c>
      <c r="C521" s="9">
        <v>1</v>
      </c>
      <c r="D521" s="9">
        <v>1</v>
      </c>
      <c r="E521" s="9">
        <v>35</v>
      </c>
      <c r="F521" s="10">
        <v>106</v>
      </c>
      <c r="G521" s="11">
        <v>28.105</v>
      </c>
      <c r="J521" s="12" t="s">
        <v>253</v>
      </c>
      <c r="L521" s="13" t="s">
        <v>26</v>
      </c>
      <c r="M521" s="14">
        <v>1</v>
      </c>
    </row>
    <row r="524" spans="1:15" ht="13.5" thickBot="1">
      <c r="J524" s="12" t="s">
        <v>754</v>
      </c>
      <c r="O524" s="1">
        <f>SUM(O25:O521)</f>
        <v>0</v>
      </c>
    </row>
    <row r="525" spans="1:15" ht="13" thickTop="1"/>
  </sheetData>
  <pageMargins left="0.7" right="0.7" top="0.75" bottom="0.75" header="0.3" footer="0.3"/>
  <pageSetup paperSize="9" scale="6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BF3DB-67C0-4681-847B-9A952C269FE0}">
  <dimension ref="A1:F193"/>
  <sheetViews>
    <sheetView view="pageBreakPreview" topLeftCell="A63" zoomScale="60" zoomScaleNormal="100" workbookViewId="0">
      <selection activeCell="M133" sqref="M133"/>
    </sheetView>
  </sheetViews>
  <sheetFormatPr defaultColWidth="9.1796875" defaultRowHeight="14"/>
  <cols>
    <col min="1" max="1" width="6.1796875" style="677" customWidth="1"/>
    <col min="2" max="2" width="60.36328125" style="735" bestFit="1" customWidth="1"/>
    <col min="3" max="3" width="6.6328125" style="677" customWidth="1"/>
    <col min="4" max="4" width="6.453125" style="677" customWidth="1"/>
    <col min="5" max="5" width="11.90625" style="677" bestFit="1" customWidth="1"/>
    <col min="6" max="6" width="14.6328125" style="677" customWidth="1"/>
    <col min="7" max="16384" width="9.1796875" style="677"/>
  </cols>
  <sheetData>
    <row r="1" spans="1:6">
      <c r="A1" s="675" t="s">
        <v>1251</v>
      </c>
      <c r="B1" s="676" t="s">
        <v>1098</v>
      </c>
    </row>
    <row r="2" spans="1:6">
      <c r="A2" s="675"/>
      <c r="B2" s="676" t="s">
        <v>1099</v>
      </c>
    </row>
    <row r="4" spans="1:6">
      <c r="A4" s="678" t="s">
        <v>1252</v>
      </c>
      <c r="B4" s="679"/>
      <c r="C4" s="680"/>
      <c r="D4" s="681"/>
      <c r="E4" s="682"/>
      <c r="F4" s="683"/>
    </row>
    <row r="5" spans="1:6">
      <c r="A5" s="684"/>
      <c r="B5" s="685"/>
      <c r="C5" s="686"/>
      <c r="D5" s="687"/>
      <c r="E5" s="688" t="s">
        <v>8</v>
      </c>
      <c r="F5" s="689" t="s">
        <v>9</v>
      </c>
    </row>
    <row r="6" spans="1:6">
      <c r="A6" s="684" t="s">
        <v>765</v>
      </c>
      <c r="B6" s="685" t="s">
        <v>766</v>
      </c>
      <c r="C6" s="686" t="s">
        <v>767</v>
      </c>
      <c r="D6" s="690" t="s">
        <v>1101</v>
      </c>
      <c r="E6" s="691" t="s">
        <v>801</v>
      </c>
      <c r="F6" s="692" t="s">
        <v>801</v>
      </c>
    </row>
    <row r="7" spans="1:6">
      <c r="A7" s="693"/>
      <c r="B7" s="694"/>
      <c r="C7" s="695"/>
      <c r="D7" s="696"/>
      <c r="E7" s="688"/>
      <c r="F7" s="697"/>
    </row>
    <row r="8" spans="1:6" ht="15.75" customHeight="1">
      <c r="A8" s="698" t="s">
        <v>1253</v>
      </c>
      <c r="B8" s="699" t="s">
        <v>1254</v>
      </c>
      <c r="C8" s="700"/>
      <c r="D8" s="701"/>
      <c r="E8" s="666"/>
      <c r="F8" s="702"/>
    </row>
    <row r="9" spans="1:6">
      <c r="A9" s="703"/>
      <c r="B9" s="704" t="s">
        <v>1255</v>
      </c>
      <c r="C9" s="700"/>
      <c r="D9" s="701"/>
      <c r="E9" s="705"/>
      <c r="F9" s="706"/>
    </row>
    <row r="10" spans="1:6" ht="15" customHeight="1">
      <c r="A10" s="703"/>
      <c r="B10" s="704" t="s">
        <v>1256</v>
      </c>
      <c r="C10" s="700"/>
      <c r="D10" s="701"/>
      <c r="E10" s="705"/>
      <c r="F10" s="706"/>
    </row>
    <row r="11" spans="1:6">
      <c r="A11" s="703"/>
      <c r="B11" s="704" t="s">
        <v>1257</v>
      </c>
      <c r="C11" s="700"/>
      <c r="D11" s="701"/>
      <c r="E11" s="705"/>
      <c r="F11" s="706"/>
    </row>
    <row r="12" spans="1:6">
      <c r="A12" s="707" t="s">
        <v>1258</v>
      </c>
      <c r="B12" s="708" t="s">
        <v>1259</v>
      </c>
      <c r="C12" s="700" t="s">
        <v>259</v>
      </c>
      <c r="D12" s="701">
        <v>7000</v>
      </c>
      <c r="E12" s="666"/>
      <c r="F12" s="709"/>
    </row>
    <row r="13" spans="1:6">
      <c r="A13" s="707"/>
      <c r="B13" s="708"/>
      <c r="C13" s="700"/>
      <c r="D13" s="701"/>
      <c r="E13" s="666"/>
      <c r="F13" s="709"/>
    </row>
    <row r="14" spans="1:6">
      <c r="A14" s="707" t="s">
        <v>1260</v>
      </c>
      <c r="B14" s="708" t="s">
        <v>1261</v>
      </c>
      <c r="C14" s="700" t="s">
        <v>259</v>
      </c>
      <c r="D14" s="701">
        <v>3500</v>
      </c>
      <c r="E14" s="666"/>
      <c r="F14" s="709"/>
    </row>
    <row r="15" spans="1:6" ht="14" customHeight="1">
      <c r="A15" s="707"/>
      <c r="B15" s="708"/>
      <c r="C15" s="700"/>
      <c r="D15" s="701"/>
      <c r="E15" s="705"/>
      <c r="F15" s="709"/>
    </row>
    <row r="16" spans="1:6">
      <c r="A16" s="707" t="s">
        <v>1262</v>
      </c>
      <c r="B16" s="708" t="s">
        <v>1263</v>
      </c>
      <c r="C16" s="700" t="s">
        <v>259</v>
      </c>
      <c r="D16" s="701">
        <v>210</v>
      </c>
      <c r="E16" s="666"/>
      <c r="F16" s="709"/>
    </row>
    <row r="17" spans="1:6" ht="14" customHeight="1">
      <c r="A17" s="707"/>
      <c r="B17" s="708"/>
      <c r="C17" s="700"/>
      <c r="D17" s="701"/>
      <c r="E17" s="705"/>
      <c r="F17" s="709"/>
    </row>
    <row r="18" spans="1:6">
      <c r="A18" s="707" t="s">
        <v>1264</v>
      </c>
      <c r="B18" s="708" t="s">
        <v>1265</v>
      </c>
      <c r="C18" s="700" t="s">
        <v>259</v>
      </c>
      <c r="D18" s="701">
        <v>150</v>
      </c>
      <c r="E18" s="666"/>
      <c r="F18" s="709"/>
    </row>
    <row r="19" spans="1:6">
      <c r="A19" s="707"/>
      <c r="B19" s="708"/>
      <c r="C19" s="700"/>
      <c r="D19" s="701"/>
      <c r="E19" s="705"/>
      <c r="F19" s="709"/>
    </row>
    <row r="20" spans="1:6">
      <c r="A20" s="707" t="s">
        <v>1266</v>
      </c>
      <c r="B20" s="708" t="s">
        <v>1267</v>
      </c>
      <c r="C20" s="700" t="s">
        <v>1109</v>
      </c>
      <c r="D20" s="701">
        <v>4</v>
      </c>
      <c r="E20" s="705"/>
      <c r="F20" s="709"/>
    </row>
    <row r="21" spans="1:6">
      <c r="A21" s="707"/>
      <c r="B21" s="708"/>
      <c r="C21" s="700"/>
      <c r="D21" s="701"/>
      <c r="E21" s="705"/>
      <c r="F21" s="709"/>
    </row>
    <row r="22" spans="1:6">
      <c r="A22" s="707" t="s">
        <v>1268</v>
      </c>
      <c r="B22" s="708" t="s">
        <v>1269</v>
      </c>
      <c r="C22" s="700" t="s">
        <v>1109</v>
      </c>
      <c r="D22" s="701">
        <v>27</v>
      </c>
      <c r="E22" s="705"/>
      <c r="F22" s="709"/>
    </row>
    <row r="23" spans="1:6">
      <c r="A23" s="707"/>
      <c r="B23" s="708"/>
      <c r="C23" s="700"/>
      <c r="D23" s="701"/>
      <c r="E23" s="705"/>
      <c r="F23" s="709"/>
    </row>
    <row r="24" spans="1:6" ht="14.25" customHeight="1">
      <c r="A24" s="698" t="s">
        <v>1270</v>
      </c>
      <c r="B24" s="699" t="s">
        <v>1271</v>
      </c>
      <c r="C24" s="710"/>
      <c r="D24" s="711"/>
      <c r="E24" s="712"/>
      <c r="F24" s="709"/>
    </row>
    <row r="25" spans="1:6">
      <c r="A25" s="707"/>
      <c r="B25" s="708" t="s">
        <v>1272</v>
      </c>
      <c r="C25" s="710"/>
      <c r="D25" s="711"/>
      <c r="E25" s="666"/>
      <c r="F25" s="709"/>
    </row>
    <row r="26" spans="1:6">
      <c r="A26" s="707"/>
      <c r="B26" s="708" t="s">
        <v>1273</v>
      </c>
      <c r="C26" s="710"/>
      <c r="D26" s="711"/>
      <c r="E26" s="666"/>
      <c r="F26" s="709"/>
    </row>
    <row r="27" spans="1:6">
      <c r="A27" s="707"/>
      <c r="B27" s="708" t="s">
        <v>1274</v>
      </c>
      <c r="C27" s="710"/>
      <c r="D27" s="711"/>
      <c r="E27" s="713"/>
      <c r="F27" s="709"/>
    </row>
    <row r="28" spans="1:6">
      <c r="A28" s="707"/>
      <c r="B28" s="708" t="s">
        <v>1275</v>
      </c>
      <c r="C28" s="710"/>
      <c r="D28" s="711"/>
      <c r="E28" s="714"/>
      <c r="F28" s="709"/>
    </row>
    <row r="29" spans="1:6">
      <c r="A29" s="707"/>
      <c r="B29" s="708"/>
      <c r="C29" s="710"/>
      <c r="D29" s="711"/>
      <c r="E29" s="714"/>
      <c r="F29" s="709"/>
    </row>
    <row r="30" spans="1:6">
      <c r="A30" s="707" t="s">
        <v>1276</v>
      </c>
      <c r="B30" s="708" t="s">
        <v>1277</v>
      </c>
      <c r="C30" s="710" t="s">
        <v>259</v>
      </c>
      <c r="D30" s="711">
        <v>8500</v>
      </c>
      <c r="E30" s="666"/>
      <c r="F30" s="709"/>
    </row>
    <row r="31" spans="1:6">
      <c r="A31" s="707"/>
      <c r="B31" s="708"/>
      <c r="C31" s="710"/>
      <c r="D31" s="711"/>
      <c r="E31" s="666"/>
      <c r="F31" s="709"/>
    </row>
    <row r="32" spans="1:6">
      <c r="A32" s="707" t="s">
        <v>1278</v>
      </c>
      <c r="B32" s="708" t="s">
        <v>1279</v>
      </c>
      <c r="C32" s="710" t="s">
        <v>259</v>
      </c>
      <c r="D32" s="711">
        <v>8500</v>
      </c>
      <c r="E32" s="666"/>
      <c r="F32" s="709"/>
    </row>
    <row r="33" spans="1:6">
      <c r="A33" s="707"/>
      <c r="B33" s="708"/>
      <c r="C33" s="710"/>
      <c r="D33" s="711"/>
      <c r="E33" s="666"/>
      <c r="F33" s="709"/>
    </row>
    <row r="34" spans="1:6">
      <c r="A34" s="707" t="s">
        <v>1280</v>
      </c>
      <c r="B34" s="708" t="s">
        <v>1281</v>
      </c>
      <c r="C34" s="710" t="s">
        <v>259</v>
      </c>
      <c r="D34" s="711">
        <v>6750</v>
      </c>
      <c r="E34" s="666"/>
      <c r="F34" s="709"/>
    </row>
    <row r="35" spans="1:6">
      <c r="A35" s="707"/>
      <c r="B35" s="708"/>
      <c r="C35" s="710"/>
      <c r="D35" s="711"/>
      <c r="E35" s="666"/>
      <c r="F35" s="709"/>
    </row>
    <row r="36" spans="1:6">
      <c r="A36" s="707" t="s">
        <v>1282</v>
      </c>
      <c r="B36" s="708" t="s">
        <v>1283</v>
      </c>
      <c r="C36" s="710" t="s">
        <v>259</v>
      </c>
      <c r="D36" s="711">
        <v>450</v>
      </c>
      <c r="E36" s="666"/>
      <c r="F36" s="709"/>
    </row>
    <row r="37" spans="1:6">
      <c r="A37" s="707"/>
      <c r="B37" s="708"/>
      <c r="C37" s="710"/>
      <c r="D37" s="711"/>
      <c r="E37" s="666"/>
      <c r="F37" s="709"/>
    </row>
    <row r="38" spans="1:6">
      <c r="A38" s="707" t="s">
        <v>1284</v>
      </c>
      <c r="B38" s="708" t="s">
        <v>1285</v>
      </c>
      <c r="C38" s="710" t="s">
        <v>259</v>
      </c>
      <c r="D38" s="711">
        <v>200</v>
      </c>
      <c r="E38" s="666"/>
      <c r="F38" s="709"/>
    </row>
    <row r="39" spans="1:6">
      <c r="A39" s="698"/>
      <c r="B39" s="708"/>
      <c r="C39" s="710"/>
      <c r="D39" s="711"/>
      <c r="E39" s="666"/>
      <c r="F39" s="709"/>
    </row>
    <row r="40" spans="1:6">
      <c r="A40" s="707" t="s">
        <v>1286</v>
      </c>
      <c r="B40" s="708" t="s">
        <v>1287</v>
      </c>
      <c r="C40" s="710" t="s">
        <v>259</v>
      </c>
      <c r="D40" s="711">
        <v>150</v>
      </c>
      <c r="E40" s="666"/>
      <c r="F40" s="709"/>
    </row>
    <row r="41" spans="1:6">
      <c r="A41" s="707"/>
      <c r="B41" s="708"/>
      <c r="C41" s="715"/>
      <c r="D41" s="716"/>
      <c r="E41" s="666"/>
      <c r="F41" s="709"/>
    </row>
    <row r="42" spans="1:6">
      <c r="A42" s="707" t="s">
        <v>1288</v>
      </c>
      <c r="B42" s="708" t="s">
        <v>1289</v>
      </c>
      <c r="C42" s="710" t="s">
        <v>259</v>
      </c>
      <c r="D42" s="711">
        <v>150</v>
      </c>
      <c r="E42" s="666"/>
      <c r="F42" s="709"/>
    </row>
    <row r="43" spans="1:6">
      <c r="A43" s="707"/>
      <c r="B43" s="708"/>
      <c r="C43" s="710"/>
      <c r="D43" s="711"/>
      <c r="E43" s="666"/>
      <c r="F43" s="709"/>
    </row>
    <row r="44" spans="1:6">
      <c r="A44" s="707" t="s">
        <v>1290</v>
      </c>
      <c r="B44" s="708" t="s">
        <v>1291</v>
      </c>
      <c r="C44" s="710" t="s">
        <v>259</v>
      </c>
      <c r="D44" s="711">
        <v>100</v>
      </c>
      <c r="E44" s="666"/>
      <c r="F44" s="709"/>
    </row>
    <row r="45" spans="1:6" ht="14.25" customHeight="1">
      <c r="A45" s="707"/>
      <c r="B45" s="708"/>
      <c r="C45" s="710"/>
      <c r="D45" s="711"/>
      <c r="E45" s="666"/>
      <c r="F45" s="709"/>
    </row>
    <row r="46" spans="1:6" ht="15.75" customHeight="1">
      <c r="A46" s="698" t="s">
        <v>1292</v>
      </c>
      <c r="B46" s="699" t="s">
        <v>1293</v>
      </c>
      <c r="C46" s="710"/>
      <c r="D46" s="711"/>
      <c r="E46" s="666"/>
      <c r="F46" s="709"/>
    </row>
    <row r="47" spans="1:6">
      <c r="A47" s="707"/>
      <c r="B47" s="704" t="s">
        <v>1294</v>
      </c>
      <c r="C47" s="700"/>
      <c r="D47" s="717"/>
      <c r="E47" s="666"/>
      <c r="F47" s="709"/>
    </row>
    <row r="48" spans="1:6" ht="17.25" customHeight="1">
      <c r="A48" s="718"/>
      <c r="B48" s="708" t="s">
        <v>1295</v>
      </c>
      <c r="C48" s="710"/>
      <c r="D48" s="711"/>
      <c r="E48" s="719"/>
      <c r="F48" s="709"/>
    </row>
    <row r="49" spans="1:6">
      <c r="A49" s="720"/>
      <c r="B49" s="708" t="s">
        <v>1180</v>
      </c>
      <c r="C49" s="710"/>
      <c r="D49" s="711"/>
      <c r="E49" s="666"/>
      <c r="F49" s="709"/>
    </row>
    <row r="50" spans="1:6">
      <c r="A50" s="720"/>
      <c r="B50" s="708"/>
      <c r="C50" s="710"/>
      <c r="D50" s="711"/>
      <c r="E50" s="666"/>
      <c r="F50" s="709"/>
    </row>
    <row r="51" spans="1:6">
      <c r="A51" s="721" t="s">
        <v>1296</v>
      </c>
      <c r="B51" s="708" t="s">
        <v>1297</v>
      </c>
      <c r="C51" s="710" t="s">
        <v>1109</v>
      </c>
      <c r="D51" s="711">
        <v>6</v>
      </c>
      <c r="E51" s="666"/>
      <c r="F51" s="709"/>
    </row>
    <row r="52" spans="1:6">
      <c r="A52" s="721"/>
      <c r="B52" s="708"/>
      <c r="C52" s="710"/>
      <c r="D52" s="711"/>
      <c r="E52" s="666"/>
      <c r="F52" s="709"/>
    </row>
    <row r="53" spans="1:6">
      <c r="A53" s="721" t="s">
        <v>1298</v>
      </c>
      <c r="B53" s="708" t="s">
        <v>1299</v>
      </c>
      <c r="C53" s="710" t="s">
        <v>1109</v>
      </c>
      <c r="D53" s="711">
        <v>14</v>
      </c>
      <c r="E53" s="666"/>
      <c r="F53" s="709"/>
    </row>
    <row r="54" spans="1:6">
      <c r="A54" s="707"/>
      <c r="B54" s="708"/>
      <c r="C54" s="710"/>
      <c r="D54" s="711"/>
      <c r="E54" s="666"/>
      <c r="F54" s="709"/>
    </row>
    <row r="55" spans="1:6">
      <c r="A55" s="721" t="s">
        <v>1300</v>
      </c>
      <c r="B55" s="708" t="s">
        <v>1301</v>
      </c>
      <c r="C55" s="710" t="s">
        <v>1109</v>
      </c>
      <c r="D55" s="711">
        <v>3</v>
      </c>
      <c r="E55" s="666"/>
      <c r="F55" s="709"/>
    </row>
    <row r="56" spans="1:6">
      <c r="A56" s="698"/>
      <c r="B56" s="708"/>
      <c r="C56" s="710"/>
      <c r="D56" s="711"/>
      <c r="E56" s="666"/>
      <c r="F56" s="722"/>
    </row>
    <row r="57" spans="1:6" ht="14.25" customHeight="1">
      <c r="A57" s="723"/>
      <c r="B57" s="724" t="s">
        <v>800</v>
      </c>
      <c r="C57" s="725"/>
      <c r="D57" s="726"/>
      <c r="E57" s="727"/>
      <c r="F57" s="728"/>
    </row>
    <row r="58" spans="1:6" ht="14.25" customHeight="1">
      <c r="A58" s="729"/>
      <c r="B58" s="833"/>
      <c r="C58" s="731"/>
      <c r="D58" s="732"/>
      <c r="E58" s="733"/>
      <c r="F58" s="834"/>
    </row>
    <row r="59" spans="1:6" ht="14.25" customHeight="1">
      <c r="A59" s="729"/>
      <c r="B59" s="833"/>
      <c r="C59" s="731"/>
      <c r="D59" s="732"/>
      <c r="E59" s="733"/>
      <c r="F59" s="834"/>
    </row>
    <row r="60" spans="1:6" ht="14.25" customHeight="1">
      <c r="A60" s="729"/>
      <c r="B60" s="730"/>
      <c r="C60" s="731"/>
      <c r="D60" s="732"/>
      <c r="E60" s="733"/>
      <c r="F60" s="734"/>
    </row>
    <row r="61" spans="1:6" ht="14.25" customHeight="1">
      <c r="A61" s="835"/>
      <c r="B61" s="836"/>
      <c r="C61" s="837"/>
      <c r="D61" s="838"/>
      <c r="E61" s="768"/>
      <c r="F61" s="839"/>
    </row>
    <row r="62" spans="1:6" ht="14.25" customHeight="1">
      <c r="A62" s="835"/>
      <c r="B62" s="836"/>
      <c r="C62" s="837"/>
      <c r="D62" s="838"/>
      <c r="E62" s="768"/>
      <c r="F62" s="839"/>
    </row>
    <row r="63" spans="1:6" ht="14.25" customHeight="1">
      <c r="A63" s="675"/>
      <c r="D63" s="701"/>
    </row>
    <row r="64" spans="1:6" ht="14.25" customHeight="1">
      <c r="A64" s="678" t="s">
        <v>1252</v>
      </c>
      <c r="B64" s="679"/>
      <c r="C64" s="680"/>
      <c r="D64" s="681"/>
      <c r="E64" s="682"/>
      <c r="F64" s="683"/>
    </row>
    <row r="65" spans="1:6" ht="14.25" customHeight="1">
      <c r="A65" s="684"/>
      <c r="B65" s="685"/>
      <c r="C65" s="686"/>
      <c r="D65" s="687"/>
      <c r="E65" s="688" t="s">
        <v>8</v>
      </c>
      <c r="F65" s="689" t="s">
        <v>9</v>
      </c>
    </row>
    <row r="66" spans="1:6" ht="14.25" customHeight="1">
      <c r="A66" s="684" t="s">
        <v>765</v>
      </c>
      <c r="B66" s="685" t="s">
        <v>766</v>
      </c>
      <c r="C66" s="686" t="s">
        <v>767</v>
      </c>
      <c r="D66" s="690" t="s">
        <v>1101</v>
      </c>
      <c r="E66" s="691" t="s">
        <v>801</v>
      </c>
      <c r="F66" s="692" t="s">
        <v>801</v>
      </c>
    </row>
    <row r="67" spans="1:6" ht="14.25" customHeight="1">
      <c r="A67" s="693"/>
      <c r="B67" s="694"/>
      <c r="C67" s="695"/>
      <c r="D67" s="696"/>
      <c r="E67" s="688"/>
      <c r="F67" s="697"/>
    </row>
    <row r="68" spans="1:6" ht="14.25" customHeight="1">
      <c r="A68" s="736"/>
      <c r="B68" s="737" t="s">
        <v>802</v>
      </c>
      <c r="C68" s="738"/>
      <c r="D68" s="739"/>
      <c r="E68" s="740"/>
      <c r="F68" s="741"/>
    </row>
    <row r="69" spans="1:6">
      <c r="A69" s="698"/>
      <c r="B69" s="708"/>
      <c r="C69" s="710"/>
      <c r="D69" s="711"/>
      <c r="E69" s="666"/>
      <c r="F69" s="722"/>
    </row>
    <row r="70" spans="1:6">
      <c r="A70" s="742" t="s">
        <v>1302</v>
      </c>
      <c r="B70" s="743" t="s">
        <v>1303</v>
      </c>
      <c r="C70" s="710" t="s">
        <v>1109</v>
      </c>
      <c r="D70" s="711">
        <v>52</v>
      </c>
      <c r="E70" s="744"/>
      <c r="F70" s="664"/>
    </row>
    <row r="71" spans="1:6">
      <c r="A71" s="698"/>
      <c r="B71" s="708"/>
      <c r="C71" s="710"/>
      <c r="D71" s="711"/>
      <c r="E71" s="666"/>
      <c r="F71" s="664"/>
    </row>
    <row r="72" spans="1:6" ht="12.75" customHeight="1">
      <c r="A72" s="698" t="s">
        <v>1304</v>
      </c>
      <c r="B72" s="745" t="s">
        <v>1305</v>
      </c>
      <c r="C72" s="710"/>
      <c r="D72" s="711"/>
      <c r="E72" s="666"/>
      <c r="F72" s="664"/>
    </row>
    <row r="73" spans="1:6" ht="12.75" customHeight="1">
      <c r="A73" s="746"/>
      <c r="B73" s="743"/>
      <c r="C73" s="715"/>
      <c r="D73" s="716"/>
      <c r="E73" s="666"/>
      <c r="F73" s="664"/>
    </row>
    <row r="74" spans="1:6" ht="15" customHeight="1">
      <c r="A74" s="703"/>
      <c r="B74" s="747" t="s">
        <v>1306</v>
      </c>
      <c r="C74" s="710"/>
      <c r="D74" s="711"/>
      <c r="E74" s="666"/>
      <c r="F74" s="664"/>
    </row>
    <row r="75" spans="1:6" ht="15" customHeight="1">
      <c r="A75" s="746"/>
      <c r="B75" s="747" t="s">
        <v>1307</v>
      </c>
      <c r="C75" s="710"/>
      <c r="D75" s="711"/>
      <c r="E75" s="666"/>
      <c r="F75" s="664"/>
    </row>
    <row r="76" spans="1:6" ht="15" customHeight="1">
      <c r="A76" s="742"/>
      <c r="B76" s="708"/>
      <c r="C76" s="710"/>
      <c r="D76" s="711"/>
      <c r="E76" s="666"/>
      <c r="F76" s="664"/>
    </row>
    <row r="77" spans="1:6" ht="15" customHeight="1">
      <c r="A77" s="707" t="s">
        <v>1308</v>
      </c>
      <c r="B77" s="708" t="s">
        <v>1309</v>
      </c>
      <c r="C77" s="710"/>
      <c r="D77" s="711"/>
      <c r="E77" s="666"/>
      <c r="F77" s="664"/>
    </row>
    <row r="78" spans="1:6" ht="15" customHeight="1">
      <c r="A78" s="707"/>
      <c r="B78" s="704" t="s">
        <v>1310</v>
      </c>
      <c r="C78" s="710" t="s">
        <v>259</v>
      </c>
      <c r="D78" s="711">
        <v>450</v>
      </c>
      <c r="E78" s="744"/>
      <c r="F78" s="664"/>
    </row>
    <row r="79" spans="1:6" ht="15" customHeight="1">
      <c r="A79" s="707"/>
      <c r="B79" s="704"/>
      <c r="C79" s="710"/>
      <c r="D79" s="711"/>
      <c r="E79" s="744"/>
      <c r="F79" s="664"/>
    </row>
    <row r="80" spans="1:6" ht="15" customHeight="1">
      <c r="A80" s="707" t="s">
        <v>1311</v>
      </c>
      <c r="B80" s="708" t="s">
        <v>1312</v>
      </c>
      <c r="C80" s="710"/>
      <c r="D80" s="711"/>
      <c r="E80" s="744"/>
      <c r="F80" s="664"/>
    </row>
    <row r="81" spans="1:6" ht="15" customHeight="1">
      <c r="A81" s="707"/>
      <c r="B81" s="704" t="s">
        <v>1313</v>
      </c>
      <c r="C81" s="710" t="s">
        <v>259</v>
      </c>
      <c r="D81" s="711">
        <v>450</v>
      </c>
      <c r="E81" s="744"/>
      <c r="F81" s="664"/>
    </row>
    <row r="82" spans="1:6" ht="15" customHeight="1">
      <c r="A82" s="742"/>
      <c r="B82" s="708"/>
      <c r="C82" s="710"/>
      <c r="D82" s="711"/>
      <c r="E82" s="666"/>
      <c r="F82" s="664"/>
    </row>
    <row r="83" spans="1:6" ht="15" customHeight="1">
      <c r="A83" s="707" t="s">
        <v>1314</v>
      </c>
      <c r="B83" s="708" t="s">
        <v>1315</v>
      </c>
      <c r="C83" s="710"/>
      <c r="D83" s="711"/>
      <c r="E83" s="748"/>
      <c r="F83" s="664"/>
    </row>
    <row r="84" spans="1:6" ht="15" customHeight="1">
      <c r="A84" s="707"/>
      <c r="B84" s="747" t="s">
        <v>1316</v>
      </c>
      <c r="C84" s="710" t="s">
        <v>259</v>
      </c>
      <c r="D84" s="711">
        <v>250</v>
      </c>
      <c r="E84" s="744"/>
      <c r="F84" s="664"/>
    </row>
    <row r="85" spans="1:6" ht="15" customHeight="1">
      <c r="A85" s="707"/>
      <c r="B85" s="747"/>
      <c r="C85" s="711"/>
      <c r="D85" s="711"/>
      <c r="E85" s="744"/>
      <c r="F85" s="664"/>
    </row>
    <row r="86" spans="1:6" ht="15" customHeight="1">
      <c r="A86" s="707" t="s">
        <v>1317</v>
      </c>
      <c r="B86" s="708" t="s">
        <v>1318</v>
      </c>
      <c r="C86" s="710"/>
      <c r="D86" s="711"/>
      <c r="E86" s="744"/>
      <c r="F86" s="664"/>
    </row>
    <row r="87" spans="1:6" ht="15" customHeight="1">
      <c r="A87" s="707"/>
      <c r="B87" s="747" t="s">
        <v>1319</v>
      </c>
      <c r="C87" s="710"/>
      <c r="D87" s="711"/>
      <c r="E87" s="744"/>
      <c r="F87" s="664"/>
    </row>
    <row r="88" spans="1:6" ht="15" customHeight="1">
      <c r="A88" s="742"/>
      <c r="B88" s="708" t="s">
        <v>1320</v>
      </c>
      <c r="C88" s="710" t="s">
        <v>259</v>
      </c>
      <c r="D88" s="711">
        <v>400</v>
      </c>
      <c r="E88" s="744"/>
      <c r="F88" s="664"/>
    </row>
    <row r="89" spans="1:6" ht="15" customHeight="1">
      <c r="A89" s="742"/>
      <c r="B89" s="708"/>
      <c r="C89" s="711"/>
      <c r="D89" s="711"/>
      <c r="E89" s="666"/>
      <c r="F89" s="664"/>
    </row>
    <row r="90" spans="1:6">
      <c r="A90" s="698" t="s">
        <v>1321</v>
      </c>
      <c r="B90" s="749" t="s">
        <v>1322</v>
      </c>
      <c r="C90" s="750"/>
      <c r="D90" s="751"/>
      <c r="E90" s="666"/>
      <c r="F90" s="664"/>
    </row>
    <row r="91" spans="1:6">
      <c r="A91" s="707"/>
      <c r="B91" s="704"/>
      <c r="C91" s="700"/>
      <c r="D91" s="701"/>
      <c r="E91" s="666"/>
      <c r="F91" s="664"/>
    </row>
    <row r="92" spans="1:6" ht="16.5" customHeight="1">
      <c r="A92" s="707"/>
      <c r="B92" s="704" t="s">
        <v>1323</v>
      </c>
      <c r="C92" s="700"/>
      <c r="D92" s="701"/>
      <c r="E92" s="666"/>
      <c r="F92" s="664"/>
    </row>
    <row r="93" spans="1:6" ht="14.25" customHeight="1">
      <c r="A93" s="718"/>
      <c r="B93" s="704" t="s">
        <v>1324</v>
      </c>
      <c r="C93" s="700"/>
      <c r="D93" s="701"/>
      <c r="E93" s="666"/>
      <c r="F93" s="664"/>
    </row>
    <row r="94" spans="1:6" ht="14.25" customHeight="1">
      <c r="A94" s="718"/>
      <c r="B94" s="704"/>
      <c r="C94" s="710"/>
      <c r="D94" s="711"/>
      <c r="E94" s="666"/>
      <c r="F94" s="664"/>
    </row>
    <row r="95" spans="1:6" ht="14.25" customHeight="1">
      <c r="A95" s="707" t="s">
        <v>1325</v>
      </c>
      <c r="B95" s="704" t="s">
        <v>1326</v>
      </c>
      <c r="C95" s="710" t="s">
        <v>1109</v>
      </c>
      <c r="D95" s="711">
        <v>30</v>
      </c>
      <c r="E95" s="744"/>
      <c r="F95" s="664"/>
    </row>
    <row r="96" spans="1:6" ht="14.25" customHeight="1">
      <c r="A96" s="707"/>
      <c r="B96" s="704" t="s">
        <v>1327</v>
      </c>
      <c r="C96" s="710"/>
      <c r="D96" s="711"/>
      <c r="E96" s="744"/>
      <c r="F96" s="664"/>
    </row>
    <row r="97" spans="1:6" ht="14.25" customHeight="1">
      <c r="A97" s="707"/>
      <c r="B97" s="704"/>
      <c r="C97" s="710"/>
      <c r="D97" s="711"/>
      <c r="E97" s="744"/>
      <c r="F97" s="664"/>
    </row>
    <row r="98" spans="1:6" ht="14.25" customHeight="1">
      <c r="A98" s="707" t="s">
        <v>1328</v>
      </c>
      <c r="B98" s="704" t="s">
        <v>1329</v>
      </c>
      <c r="C98" s="710" t="s">
        <v>1109</v>
      </c>
      <c r="D98" s="752">
        <v>10</v>
      </c>
      <c r="E98" s="744"/>
      <c r="F98" s="664"/>
    </row>
    <row r="99" spans="1:6" ht="14.25" customHeight="1">
      <c r="A99" s="707"/>
      <c r="B99" s="704"/>
      <c r="C99" s="710"/>
      <c r="D99" s="711"/>
      <c r="E99" s="744"/>
      <c r="F99" s="664"/>
    </row>
    <row r="100" spans="1:6" ht="14.25" customHeight="1">
      <c r="A100" s="707" t="s">
        <v>1330</v>
      </c>
      <c r="B100" s="704" t="s">
        <v>1331</v>
      </c>
      <c r="C100" s="710" t="s">
        <v>1109</v>
      </c>
      <c r="D100" s="753">
        <v>80</v>
      </c>
      <c r="E100" s="744"/>
      <c r="F100" s="664"/>
    </row>
    <row r="101" spans="1:6" ht="14.25" customHeight="1">
      <c r="A101" s="707"/>
      <c r="B101" s="704" t="s">
        <v>1327</v>
      </c>
      <c r="C101" s="710"/>
      <c r="D101" s="753"/>
      <c r="E101" s="744"/>
      <c r="F101" s="664"/>
    </row>
    <row r="102" spans="1:6" ht="14.25" customHeight="1">
      <c r="A102" s="754"/>
      <c r="B102" s="708"/>
      <c r="C102" s="710"/>
      <c r="D102" s="711"/>
      <c r="E102" s="744"/>
      <c r="F102" s="664"/>
    </row>
    <row r="103" spans="1:6" ht="14.25" customHeight="1">
      <c r="A103" s="707" t="s">
        <v>1332</v>
      </c>
      <c r="B103" s="704" t="s">
        <v>1333</v>
      </c>
      <c r="C103" s="710" t="s">
        <v>1109</v>
      </c>
      <c r="D103" s="753">
        <v>50</v>
      </c>
      <c r="E103" s="744"/>
      <c r="F103" s="664"/>
    </row>
    <row r="104" spans="1:6" ht="14.25" customHeight="1">
      <c r="A104" s="755"/>
      <c r="B104" s="704" t="s">
        <v>1327</v>
      </c>
      <c r="C104" s="756"/>
      <c r="D104" s="753"/>
      <c r="E104" s="744"/>
      <c r="F104" s="664"/>
    </row>
    <row r="105" spans="1:6" ht="14.25" customHeight="1">
      <c r="A105" s="755"/>
      <c r="B105" s="708"/>
      <c r="C105" s="756"/>
      <c r="D105" s="753"/>
      <c r="E105" s="744"/>
      <c r="F105" s="664"/>
    </row>
    <row r="106" spans="1:6" ht="14.25" customHeight="1">
      <c r="A106" s="707" t="s">
        <v>1334</v>
      </c>
      <c r="B106" s="757" t="s">
        <v>1335</v>
      </c>
      <c r="C106" s="710" t="s">
        <v>1109</v>
      </c>
      <c r="D106" s="711">
        <v>145</v>
      </c>
      <c r="E106" s="744"/>
      <c r="F106" s="664"/>
    </row>
    <row r="107" spans="1:6" ht="14.25" customHeight="1">
      <c r="A107" s="758"/>
      <c r="B107" s="759" t="s">
        <v>1336</v>
      </c>
      <c r="C107" s="710"/>
      <c r="D107" s="711"/>
      <c r="E107" s="744"/>
      <c r="F107" s="664"/>
    </row>
    <row r="108" spans="1:6" ht="14.25" customHeight="1">
      <c r="A108" s="703"/>
      <c r="B108" s="757"/>
      <c r="C108" s="710"/>
      <c r="D108" s="711"/>
      <c r="E108" s="744"/>
      <c r="F108" s="664"/>
    </row>
    <row r="109" spans="1:6" ht="14.25" customHeight="1">
      <c r="A109" s="707" t="s">
        <v>1337</v>
      </c>
      <c r="B109" s="708" t="s">
        <v>1338</v>
      </c>
      <c r="C109" s="710" t="s">
        <v>1109</v>
      </c>
      <c r="D109" s="711">
        <v>30</v>
      </c>
      <c r="E109" s="744"/>
      <c r="F109" s="664"/>
    </row>
    <row r="110" spans="1:6" ht="14.25" customHeight="1">
      <c r="A110" s="698"/>
      <c r="B110" s="704"/>
      <c r="C110" s="700"/>
      <c r="D110" s="717"/>
      <c r="E110" s="744"/>
      <c r="F110" s="664"/>
    </row>
    <row r="111" spans="1:6" ht="14.25" customHeight="1">
      <c r="A111" s="707" t="s">
        <v>1339</v>
      </c>
      <c r="B111" s="708" t="s">
        <v>1340</v>
      </c>
      <c r="C111" s="710" t="s">
        <v>1109</v>
      </c>
      <c r="D111" s="711">
        <v>30</v>
      </c>
      <c r="E111" s="744"/>
      <c r="F111" s="664"/>
    </row>
    <row r="112" spans="1:6" ht="14.25" customHeight="1">
      <c r="A112" s="707"/>
      <c r="B112" s="708"/>
      <c r="C112" s="710"/>
      <c r="D112" s="711"/>
      <c r="E112" s="744"/>
      <c r="F112" s="664"/>
    </row>
    <row r="113" spans="1:6" ht="14.25" customHeight="1">
      <c r="A113" s="707"/>
      <c r="B113" s="708"/>
      <c r="C113" s="710"/>
      <c r="D113" s="711"/>
      <c r="E113" s="744"/>
      <c r="F113" s="722"/>
    </row>
    <row r="114" spans="1:6" ht="14.25" customHeight="1">
      <c r="A114" s="723"/>
      <c r="B114" s="724" t="s">
        <v>800</v>
      </c>
      <c r="C114" s="725"/>
      <c r="D114" s="726"/>
      <c r="E114" s="727"/>
      <c r="F114" s="728"/>
    </row>
    <row r="115" spans="1:6" ht="14.25" customHeight="1">
      <c r="A115" s="729"/>
      <c r="B115" s="833"/>
      <c r="C115" s="731"/>
      <c r="D115" s="732"/>
      <c r="E115" s="733"/>
      <c r="F115" s="834"/>
    </row>
    <row r="116" spans="1:6" ht="14.25" customHeight="1">
      <c r="A116" s="729"/>
      <c r="B116" s="833"/>
      <c r="C116" s="731"/>
      <c r="D116" s="732"/>
      <c r="E116" s="733"/>
      <c r="F116" s="834"/>
    </row>
    <row r="117" spans="1:6" ht="14.25" customHeight="1">
      <c r="A117" s="835"/>
      <c r="B117" s="836"/>
      <c r="C117" s="837"/>
      <c r="D117" s="838"/>
      <c r="E117" s="768"/>
      <c r="F117" s="839"/>
    </row>
    <row r="118" spans="1:6" ht="14.25" customHeight="1">
      <c r="A118" s="675"/>
      <c r="D118" s="701"/>
    </row>
    <row r="119" spans="1:6" ht="14.25" customHeight="1">
      <c r="A119" s="678" t="s">
        <v>1252</v>
      </c>
      <c r="B119" s="679"/>
      <c r="C119" s="680"/>
      <c r="D119" s="681"/>
      <c r="E119" s="682"/>
      <c r="F119" s="683"/>
    </row>
    <row r="120" spans="1:6" ht="14.25" customHeight="1">
      <c r="A120" s="684"/>
      <c r="B120" s="685"/>
      <c r="C120" s="686"/>
      <c r="D120" s="687"/>
      <c r="E120" s="688" t="s">
        <v>8</v>
      </c>
      <c r="F120" s="689" t="s">
        <v>9</v>
      </c>
    </row>
    <row r="121" spans="1:6" ht="14.25" customHeight="1">
      <c r="A121" s="684" t="s">
        <v>765</v>
      </c>
      <c r="B121" s="685" t="s">
        <v>766</v>
      </c>
      <c r="C121" s="686" t="s">
        <v>767</v>
      </c>
      <c r="D121" s="690" t="s">
        <v>1101</v>
      </c>
      <c r="E121" s="691" t="s">
        <v>801</v>
      </c>
      <c r="F121" s="692" t="s">
        <v>801</v>
      </c>
    </row>
    <row r="122" spans="1:6" ht="14.25" customHeight="1">
      <c r="A122" s="693"/>
      <c r="B122" s="694"/>
      <c r="C122" s="695"/>
      <c r="D122" s="696"/>
      <c r="E122" s="688"/>
      <c r="F122" s="697"/>
    </row>
    <row r="123" spans="1:6" ht="14.25" customHeight="1">
      <c r="A123" s="736"/>
      <c r="B123" s="737" t="s">
        <v>802</v>
      </c>
      <c r="C123" s="738"/>
      <c r="D123" s="739"/>
      <c r="E123" s="740"/>
      <c r="F123" s="741"/>
    </row>
    <row r="124" spans="1:6" ht="14.25" customHeight="1">
      <c r="A124" s="707"/>
      <c r="B124" s="708"/>
      <c r="C124" s="710"/>
      <c r="D124" s="711"/>
      <c r="E124" s="666"/>
      <c r="F124" s="722"/>
    </row>
    <row r="125" spans="1:6" ht="14.25" customHeight="1">
      <c r="A125" s="742" t="s">
        <v>1341</v>
      </c>
      <c r="B125" s="708" t="s">
        <v>1342</v>
      </c>
      <c r="C125" s="710" t="s">
        <v>1109</v>
      </c>
      <c r="D125" s="711">
        <v>4</v>
      </c>
      <c r="E125" s="744"/>
      <c r="F125" s="706"/>
    </row>
    <row r="126" spans="1:6" ht="14.25" customHeight="1">
      <c r="A126" s="707"/>
      <c r="B126" s="708"/>
      <c r="C126" s="710"/>
      <c r="D126" s="711"/>
      <c r="E126" s="744"/>
      <c r="F126" s="706"/>
    </row>
    <row r="127" spans="1:6" ht="14.25" customHeight="1">
      <c r="A127" s="742" t="s">
        <v>1343</v>
      </c>
      <c r="B127" s="704" t="s">
        <v>1344</v>
      </c>
      <c r="C127" s="710" t="s">
        <v>1109</v>
      </c>
      <c r="D127" s="711">
        <v>20</v>
      </c>
      <c r="E127" s="744"/>
      <c r="F127" s="706"/>
    </row>
    <row r="128" spans="1:6" ht="14.25" customHeight="1">
      <c r="A128" s="742"/>
      <c r="B128" s="704"/>
      <c r="C128" s="710"/>
      <c r="D128" s="711"/>
      <c r="E128" s="744"/>
      <c r="F128" s="706"/>
    </row>
    <row r="129" spans="1:6" ht="14.25" customHeight="1">
      <c r="A129" s="742" t="s">
        <v>1345</v>
      </c>
      <c r="B129" s="708" t="s">
        <v>1346</v>
      </c>
      <c r="C129" s="710" t="s">
        <v>1109</v>
      </c>
      <c r="D129" s="711">
        <v>100</v>
      </c>
      <c r="E129" s="744"/>
      <c r="F129" s="706"/>
    </row>
    <row r="130" spans="1:6" ht="14.25" customHeight="1">
      <c r="A130" s="742"/>
      <c r="B130" s="708"/>
      <c r="C130" s="711"/>
      <c r="D130" s="711"/>
      <c r="E130" s="744"/>
      <c r="F130" s="706"/>
    </row>
    <row r="131" spans="1:6" ht="14.25" customHeight="1">
      <c r="A131" s="742" t="s">
        <v>1347</v>
      </c>
      <c r="B131" s="743" t="s">
        <v>1348</v>
      </c>
      <c r="C131" s="710" t="s">
        <v>1109</v>
      </c>
      <c r="D131" s="711">
        <v>10</v>
      </c>
      <c r="E131" s="744"/>
      <c r="F131" s="706"/>
    </row>
    <row r="132" spans="1:6" ht="14.25" customHeight="1">
      <c r="A132" s="707"/>
      <c r="B132" s="704"/>
      <c r="C132" s="711"/>
      <c r="D132" s="711"/>
      <c r="E132" s="744"/>
      <c r="F132" s="706"/>
    </row>
    <row r="133" spans="1:6" ht="14.25" customHeight="1">
      <c r="A133" s="707" t="s">
        <v>1349</v>
      </c>
      <c r="B133" s="704" t="s">
        <v>1350</v>
      </c>
      <c r="C133" s="711" t="s">
        <v>1109</v>
      </c>
      <c r="D133" s="711">
        <v>6</v>
      </c>
      <c r="E133" s="744"/>
      <c r="F133" s="706"/>
    </row>
    <row r="134" spans="1:6" ht="14.25" customHeight="1">
      <c r="A134" s="707"/>
      <c r="B134" s="704"/>
      <c r="C134" s="711"/>
      <c r="D134" s="711"/>
      <c r="E134" s="744"/>
      <c r="F134" s="706"/>
    </row>
    <row r="135" spans="1:6" ht="14.25" customHeight="1">
      <c r="A135" s="707" t="s">
        <v>1351</v>
      </c>
      <c r="B135" s="704" t="s">
        <v>1352</v>
      </c>
      <c r="C135" s="710" t="s">
        <v>1109</v>
      </c>
      <c r="D135" s="752">
        <v>6</v>
      </c>
      <c r="E135" s="744"/>
      <c r="F135" s="706"/>
    </row>
    <row r="136" spans="1:6" ht="14.25" customHeight="1">
      <c r="A136" s="707"/>
      <c r="B136" s="704"/>
      <c r="C136" s="711"/>
      <c r="D136" s="711"/>
      <c r="E136" s="744"/>
      <c r="F136" s="706"/>
    </row>
    <row r="137" spans="1:6" ht="14.25" customHeight="1">
      <c r="A137" s="698" t="s">
        <v>1353</v>
      </c>
      <c r="B137" s="685" t="s">
        <v>1354</v>
      </c>
      <c r="C137" s="710"/>
      <c r="D137" s="711"/>
      <c r="E137" s="744"/>
      <c r="F137" s="706"/>
    </row>
    <row r="138" spans="1:6" ht="14.25" customHeight="1">
      <c r="A138" s="707"/>
      <c r="B138" s="704"/>
      <c r="C138" s="710"/>
      <c r="D138" s="711"/>
      <c r="E138" s="744"/>
      <c r="F138" s="706"/>
    </row>
    <row r="139" spans="1:6" ht="14.25" customHeight="1">
      <c r="A139" s="707"/>
      <c r="B139" s="708" t="s">
        <v>1355</v>
      </c>
      <c r="C139" s="700"/>
      <c r="D139" s="701"/>
      <c r="E139" s="744"/>
      <c r="F139" s="706"/>
    </row>
    <row r="140" spans="1:6" ht="14.25" customHeight="1">
      <c r="A140" s="718"/>
      <c r="B140" s="708" t="s">
        <v>1356</v>
      </c>
      <c r="C140" s="700"/>
      <c r="D140" s="701"/>
      <c r="E140" s="744"/>
      <c r="F140" s="706"/>
    </row>
    <row r="141" spans="1:6" ht="14.25" customHeight="1">
      <c r="A141" s="718"/>
      <c r="B141" s="708" t="s">
        <v>1180</v>
      </c>
      <c r="C141" s="710"/>
      <c r="D141" s="711"/>
      <c r="E141" s="744"/>
      <c r="F141" s="706"/>
    </row>
    <row r="142" spans="1:6" ht="14.25" customHeight="1">
      <c r="A142" s="707"/>
      <c r="B142" s="708"/>
      <c r="C142" s="710"/>
      <c r="D142" s="711"/>
      <c r="E142" s="744"/>
      <c r="F142" s="706"/>
    </row>
    <row r="143" spans="1:6" ht="14.25" customHeight="1">
      <c r="A143" s="707" t="s">
        <v>1357</v>
      </c>
      <c r="B143" s="708" t="s">
        <v>1358</v>
      </c>
      <c r="C143" s="710" t="s">
        <v>1109</v>
      </c>
      <c r="D143" s="711">
        <v>70</v>
      </c>
      <c r="E143" s="744"/>
      <c r="F143" s="706"/>
    </row>
    <row r="144" spans="1:6" ht="14.25" customHeight="1">
      <c r="A144" s="742"/>
      <c r="B144" s="708"/>
      <c r="C144" s="710"/>
      <c r="D144" s="711"/>
      <c r="E144" s="744"/>
      <c r="F144" s="706"/>
    </row>
    <row r="145" spans="1:6" ht="14.25" customHeight="1">
      <c r="A145" s="707" t="s">
        <v>1359</v>
      </c>
      <c r="B145" s="708" t="s">
        <v>1360</v>
      </c>
      <c r="C145" s="710" t="s">
        <v>1109</v>
      </c>
      <c r="D145" s="711">
        <v>70</v>
      </c>
      <c r="E145" s="744"/>
      <c r="F145" s="706"/>
    </row>
    <row r="146" spans="1:6" ht="14.25" customHeight="1">
      <c r="A146" s="718"/>
      <c r="B146" s="704"/>
      <c r="C146" s="700"/>
      <c r="D146" s="701"/>
      <c r="E146" s="666"/>
      <c r="F146" s="706"/>
    </row>
    <row r="147" spans="1:6" ht="14.25" customHeight="1">
      <c r="A147" s="698" t="s">
        <v>1361</v>
      </c>
      <c r="B147" s="699" t="s">
        <v>1362</v>
      </c>
      <c r="C147" s="710"/>
      <c r="D147" s="711"/>
      <c r="E147" s="666"/>
      <c r="F147" s="706"/>
    </row>
    <row r="148" spans="1:6" ht="14.25" customHeight="1">
      <c r="A148" s="760"/>
      <c r="B148" s="761"/>
      <c r="C148" s="710"/>
      <c r="D148" s="711"/>
      <c r="E148" s="666"/>
      <c r="F148" s="706"/>
    </row>
    <row r="149" spans="1:6" ht="14.25" customHeight="1">
      <c r="A149" s="742"/>
      <c r="B149" s="708" t="s">
        <v>1363</v>
      </c>
      <c r="C149" s="700"/>
      <c r="D149" s="701"/>
      <c r="E149" s="666"/>
      <c r="F149" s="706"/>
    </row>
    <row r="150" spans="1:6" ht="14.25" customHeight="1">
      <c r="A150" s="698"/>
      <c r="B150" s="708" t="s">
        <v>1364</v>
      </c>
      <c r="C150" s="700"/>
      <c r="D150" s="701"/>
      <c r="E150" s="666"/>
      <c r="F150" s="706"/>
    </row>
    <row r="151" spans="1:6" ht="14.25" customHeight="1">
      <c r="A151" s="698"/>
      <c r="B151" s="708" t="s">
        <v>1365</v>
      </c>
      <c r="C151" s="700"/>
      <c r="D151" s="701"/>
      <c r="E151" s="666"/>
      <c r="F151" s="706"/>
    </row>
    <row r="152" spans="1:6" ht="14.25" customHeight="1">
      <c r="A152" s="698"/>
      <c r="B152" s="708"/>
      <c r="C152" s="700"/>
      <c r="D152" s="701"/>
      <c r="E152" s="666"/>
      <c r="F152" s="706"/>
    </row>
    <row r="153" spans="1:6" ht="28">
      <c r="A153" s="742" t="s">
        <v>1366</v>
      </c>
      <c r="B153" s="708" t="s">
        <v>1367</v>
      </c>
      <c r="C153" s="710" t="s">
        <v>1109</v>
      </c>
      <c r="D153" s="711">
        <v>24</v>
      </c>
      <c r="E153" s="744"/>
      <c r="F153" s="706"/>
    </row>
    <row r="154" spans="1:6" ht="14.25" customHeight="1">
      <c r="A154" s="707"/>
      <c r="B154" s="708"/>
      <c r="C154" s="710"/>
      <c r="D154" s="753"/>
      <c r="E154" s="744"/>
      <c r="F154" s="706"/>
    </row>
    <row r="155" spans="1:6" ht="14.25" customHeight="1">
      <c r="A155" s="742" t="s">
        <v>1368</v>
      </c>
      <c r="B155" s="708" t="s">
        <v>1369</v>
      </c>
      <c r="C155" s="710"/>
      <c r="D155" s="711"/>
      <c r="E155" s="744"/>
      <c r="F155" s="706"/>
    </row>
    <row r="156" spans="1:6" ht="14.25" customHeight="1">
      <c r="A156" s="707"/>
      <c r="B156" s="708" t="s">
        <v>1370</v>
      </c>
      <c r="C156" s="710" t="s">
        <v>1109</v>
      </c>
      <c r="D156" s="711">
        <v>170</v>
      </c>
      <c r="E156" s="744"/>
      <c r="F156" s="706"/>
    </row>
    <row r="157" spans="1:6" ht="14.25" customHeight="1">
      <c r="A157" s="755"/>
      <c r="B157" s="708"/>
      <c r="C157" s="710"/>
      <c r="D157" s="711"/>
      <c r="E157" s="744"/>
      <c r="F157" s="706"/>
    </row>
    <row r="158" spans="1:6" ht="14.25" customHeight="1">
      <c r="A158" s="742" t="s">
        <v>1371</v>
      </c>
      <c r="B158" s="708" t="s">
        <v>1372</v>
      </c>
      <c r="C158" s="710"/>
      <c r="D158" s="711"/>
      <c r="E158" s="744"/>
      <c r="F158" s="706"/>
    </row>
    <row r="159" spans="1:6" ht="14.25" customHeight="1">
      <c r="A159" s="707"/>
      <c r="B159" s="708" t="s">
        <v>1373</v>
      </c>
      <c r="C159" s="710" t="s">
        <v>1109</v>
      </c>
      <c r="D159" s="711">
        <v>20</v>
      </c>
      <c r="E159" s="744"/>
      <c r="F159" s="706"/>
    </row>
    <row r="160" spans="1:6" ht="14.25" customHeight="1">
      <c r="A160" s="755"/>
      <c r="B160" s="708"/>
      <c r="C160" s="756"/>
      <c r="D160" s="753"/>
      <c r="E160" s="666"/>
      <c r="F160" s="706"/>
    </row>
    <row r="161" spans="1:6">
      <c r="A161" s="742" t="s">
        <v>1374</v>
      </c>
      <c r="B161" s="743" t="s">
        <v>1375</v>
      </c>
      <c r="C161" s="710"/>
      <c r="D161" s="711"/>
      <c r="E161" s="744"/>
      <c r="F161" s="706"/>
    </row>
    <row r="162" spans="1:6">
      <c r="A162" s="698"/>
      <c r="B162" s="743" t="s">
        <v>1376</v>
      </c>
      <c r="C162" s="710" t="s">
        <v>1109</v>
      </c>
      <c r="D162" s="711">
        <v>100</v>
      </c>
      <c r="E162" s="744"/>
      <c r="F162" s="706"/>
    </row>
    <row r="163" spans="1:6" ht="14.25" customHeight="1">
      <c r="A163" s="755"/>
      <c r="B163" s="704"/>
      <c r="C163" s="710"/>
      <c r="D163" s="711"/>
      <c r="E163" s="666"/>
      <c r="F163" s="706"/>
    </row>
    <row r="164" spans="1:6" ht="14.25" customHeight="1">
      <c r="A164" s="742" t="s">
        <v>1377</v>
      </c>
      <c r="B164" s="708" t="s">
        <v>1378</v>
      </c>
      <c r="C164" s="710"/>
      <c r="D164" s="711"/>
      <c r="E164" s="762"/>
      <c r="F164" s="706"/>
    </row>
    <row r="165" spans="1:6" ht="14.25" customHeight="1">
      <c r="A165" s="698"/>
      <c r="B165" s="708" t="s">
        <v>1379</v>
      </c>
      <c r="C165" s="710" t="s">
        <v>1109</v>
      </c>
      <c r="D165" s="711">
        <v>30</v>
      </c>
      <c r="E165" s="744"/>
      <c r="F165" s="706"/>
    </row>
    <row r="166" spans="1:6" ht="14.25" customHeight="1">
      <c r="A166" s="698"/>
      <c r="B166" s="685"/>
      <c r="C166" s="710"/>
      <c r="D166" s="711"/>
      <c r="E166" s="744"/>
      <c r="F166" s="706"/>
    </row>
    <row r="167" spans="1:6" ht="14.25" customHeight="1">
      <c r="A167" s="742" t="s">
        <v>1380</v>
      </c>
      <c r="B167" s="708" t="s">
        <v>1381</v>
      </c>
      <c r="C167" s="710" t="s">
        <v>1109</v>
      </c>
      <c r="D167" s="711">
        <v>15</v>
      </c>
      <c r="E167" s="744"/>
      <c r="F167" s="706"/>
    </row>
    <row r="168" spans="1:6" ht="14.25" customHeight="1">
      <c r="A168" s="707"/>
      <c r="B168" s="708"/>
      <c r="C168" s="710"/>
      <c r="D168" s="711"/>
      <c r="E168" s="666"/>
      <c r="F168" s="722"/>
    </row>
    <row r="169" spans="1:6" ht="14.25" customHeight="1">
      <c r="A169" s="723"/>
      <c r="B169" s="724" t="s">
        <v>800</v>
      </c>
      <c r="C169" s="725"/>
      <c r="D169" s="726"/>
      <c r="E169" s="727"/>
      <c r="F169" s="728"/>
    </row>
    <row r="170" spans="1:6" ht="14.25" customHeight="1">
      <c r="A170" s="729"/>
      <c r="B170" s="730"/>
      <c r="C170" s="731"/>
      <c r="D170" s="732"/>
      <c r="E170" s="733"/>
      <c r="F170" s="734"/>
    </row>
    <row r="171" spans="1:6" ht="14.25" customHeight="1">
      <c r="A171" s="675"/>
      <c r="D171" s="701"/>
    </row>
    <row r="172" spans="1:6" ht="14.25" customHeight="1">
      <c r="A172" s="678" t="s">
        <v>1252</v>
      </c>
      <c r="B172" s="679"/>
      <c r="C172" s="680"/>
      <c r="D172" s="681"/>
      <c r="E172" s="682"/>
      <c r="F172" s="683"/>
    </row>
    <row r="173" spans="1:6" ht="14.25" customHeight="1">
      <c r="A173" s="684"/>
      <c r="B173" s="685"/>
      <c r="C173" s="686"/>
      <c r="D173" s="687"/>
      <c r="E173" s="688" t="s">
        <v>8</v>
      </c>
      <c r="F173" s="689" t="s">
        <v>9</v>
      </c>
    </row>
    <row r="174" spans="1:6" ht="14.25" customHeight="1">
      <c r="A174" s="684" t="s">
        <v>765</v>
      </c>
      <c r="B174" s="685" t="s">
        <v>766</v>
      </c>
      <c r="C174" s="686" t="s">
        <v>767</v>
      </c>
      <c r="D174" s="690" t="s">
        <v>1101</v>
      </c>
      <c r="E174" s="691" t="s">
        <v>801</v>
      </c>
      <c r="F174" s="692" t="s">
        <v>801</v>
      </c>
    </row>
    <row r="175" spans="1:6" ht="14.25" customHeight="1">
      <c r="A175" s="693"/>
      <c r="B175" s="694"/>
      <c r="C175" s="695"/>
      <c r="D175" s="696"/>
      <c r="E175" s="688"/>
      <c r="F175" s="697"/>
    </row>
    <row r="176" spans="1:6" ht="14.25" customHeight="1">
      <c r="A176" s="736"/>
      <c r="B176" s="737" t="s">
        <v>802</v>
      </c>
      <c r="C176" s="738"/>
      <c r="D176" s="739"/>
      <c r="E176" s="740"/>
      <c r="F176" s="741"/>
    </row>
    <row r="177" spans="1:6" ht="14.25" customHeight="1">
      <c r="A177" s="718"/>
      <c r="B177" s="708"/>
      <c r="C177" s="700"/>
      <c r="D177" s="701"/>
      <c r="E177" s="666"/>
      <c r="F177" s="722"/>
    </row>
    <row r="178" spans="1:6" ht="14.25" customHeight="1">
      <c r="A178" s="742" t="s">
        <v>1382</v>
      </c>
      <c r="B178" s="708" t="s">
        <v>1383</v>
      </c>
      <c r="C178" s="710" t="s">
        <v>1109</v>
      </c>
      <c r="D178" s="711">
        <v>150</v>
      </c>
      <c r="E178" s="744"/>
      <c r="F178" s="709"/>
    </row>
    <row r="179" spans="1:6" ht="14.25" customHeight="1">
      <c r="A179" s="707"/>
      <c r="B179" s="708"/>
      <c r="C179" s="710"/>
      <c r="D179" s="711"/>
      <c r="E179" s="744"/>
      <c r="F179" s="709"/>
    </row>
    <row r="180" spans="1:6" ht="14.25" customHeight="1">
      <c r="A180" s="698" t="s">
        <v>1384</v>
      </c>
      <c r="B180" s="745" t="s">
        <v>1385</v>
      </c>
      <c r="C180" s="710"/>
      <c r="D180" s="711"/>
      <c r="E180" s="744"/>
      <c r="F180" s="709"/>
    </row>
    <row r="181" spans="1:6" ht="14.25" customHeight="1">
      <c r="A181" s="707"/>
      <c r="B181" s="743"/>
      <c r="C181" s="710"/>
      <c r="D181" s="711"/>
      <c r="E181" s="744"/>
      <c r="F181" s="709"/>
    </row>
    <row r="182" spans="1:6" ht="14.25" customHeight="1">
      <c r="A182" s="707" t="s">
        <v>1386</v>
      </c>
      <c r="B182" s="743" t="s">
        <v>1387</v>
      </c>
      <c r="C182" s="710"/>
      <c r="D182" s="711"/>
      <c r="E182" s="744"/>
      <c r="F182" s="709"/>
    </row>
    <row r="183" spans="1:6" ht="14.25" customHeight="1">
      <c r="A183" s="707"/>
      <c r="B183" s="743" t="s">
        <v>1388</v>
      </c>
      <c r="C183" s="710" t="s">
        <v>662</v>
      </c>
      <c r="D183" s="711">
        <v>1</v>
      </c>
      <c r="E183" s="744"/>
      <c r="F183" s="709"/>
    </row>
    <row r="184" spans="1:6" ht="14.25" customHeight="1">
      <c r="A184" s="742"/>
      <c r="B184" s="743"/>
      <c r="C184" s="710"/>
      <c r="D184" s="711"/>
      <c r="E184" s="744"/>
      <c r="F184" s="709"/>
    </row>
    <row r="185" spans="1:6" ht="14.25" customHeight="1">
      <c r="A185" s="698" t="s">
        <v>1389</v>
      </c>
      <c r="B185" s="745" t="s">
        <v>1390</v>
      </c>
      <c r="C185" s="710"/>
      <c r="D185" s="711"/>
      <c r="E185" s="744"/>
      <c r="F185" s="709"/>
    </row>
    <row r="186" spans="1:6" ht="14.25" customHeight="1">
      <c r="A186" s="707"/>
      <c r="B186" s="708"/>
      <c r="C186" s="710"/>
      <c r="D186" s="711"/>
      <c r="E186" s="744"/>
      <c r="F186" s="709"/>
    </row>
    <row r="187" spans="1:6" ht="14.25" customHeight="1">
      <c r="A187" s="707" t="s">
        <v>1391</v>
      </c>
      <c r="B187" s="708" t="s">
        <v>1392</v>
      </c>
      <c r="C187" s="710" t="s">
        <v>662</v>
      </c>
      <c r="D187" s="711">
        <v>1</v>
      </c>
      <c r="E187" s="744"/>
      <c r="F187" s="709"/>
    </row>
    <row r="188" spans="1:6" ht="14.25" customHeight="1">
      <c r="A188" s="707"/>
      <c r="B188" s="708" t="s">
        <v>1393</v>
      </c>
      <c r="C188" s="710"/>
      <c r="D188" s="711"/>
      <c r="E188" s="744"/>
      <c r="F188" s="722"/>
    </row>
    <row r="189" spans="1:6" ht="14.25" customHeight="1">
      <c r="A189" s="707"/>
      <c r="B189" s="708" t="s">
        <v>1394</v>
      </c>
      <c r="C189" s="710"/>
      <c r="D189" s="711"/>
      <c r="E189" s="744"/>
      <c r="F189" s="722"/>
    </row>
    <row r="190" spans="1:6" ht="14.25" customHeight="1">
      <c r="A190" s="707"/>
      <c r="B190" s="708" t="s">
        <v>1395</v>
      </c>
      <c r="C190" s="710"/>
      <c r="D190" s="711"/>
      <c r="E190" s="666"/>
      <c r="F190" s="722"/>
    </row>
    <row r="191" spans="1:6" ht="14.25" customHeight="1">
      <c r="A191" s="707"/>
      <c r="B191" s="708"/>
      <c r="C191" s="710"/>
      <c r="D191" s="711"/>
      <c r="E191" s="666"/>
      <c r="F191" s="722"/>
    </row>
    <row r="192" spans="1:6" ht="14.25" customHeight="1">
      <c r="A192" s="707"/>
      <c r="B192" s="704"/>
      <c r="C192" s="710"/>
      <c r="D192" s="711"/>
      <c r="E192" s="666"/>
      <c r="F192" s="706"/>
    </row>
    <row r="193" spans="1:6">
      <c r="A193" s="723"/>
      <c r="B193" s="724" t="s">
        <v>1250</v>
      </c>
      <c r="C193" s="725"/>
      <c r="D193" s="726"/>
      <c r="E193" s="727"/>
      <c r="F193" s="728"/>
    </row>
  </sheetData>
  <pageMargins left="0.7" right="0.7" top="0.75" bottom="0.75" header="0.3" footer="0.3"/>
  <pageSetup paperSize="9" scale="76" orientation="portrait" r:id="rId1"/>
  <rowBreaks count="3" manualBreakCount="3">
    <brk id="61" max="6" man="1"/>
    <brk id="117" max="6" man="1"/>
    <brk id="170" max="6"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FEAA9-6D22-4CC0-A6F0-27E62A062532}">
  <dimension ref="A1:F95"/>
  <sheetViews>
    <sheetView view="pageBreakPreview" topLeftCell="A67" zoomScale="60" zoomScaleNormal="100" workbookViewId="0">
      <selection activeCell="K15" sqref="K15"/>
    </sheetView>
  </sheetViews>
  <sheetFormatPr defaultRowHeight="14.5"/>
  <cols>
    <col min="1" max="1" width="6.81640625" customWidth="1"/>
    <col min="2" max="2" width="46.36328125" customWidth="1"/>
    <col min="3" max="3" width="7" customWidth="1"/>
    <col min="4" max="4" width="7.1796875" customWidth="1"/>
    <col min="5" max="5" width="15.6328125" customWidth="1"/>
    <col min="6" max="6" width="16.453125" customWidth="1"/>
    <col min="258" max="258" width="71" customWidth="1"/>
    <col min="261" max="261" width="13.453125" customWidth="1"/>
    <col min="262" max="262" width="13.1796875" customWidth="1"/>
    <col min="514" max="514" width="71" customWidth="1"/>
    <col min="517" max="517" width="13.453125" customWidth="1"/>
    <col min="518" max="518" width="13.1796875" customWidth="1"/>
    <col min="770" max="770" width="71" customWidth="1"/>
    <col min="773" max="773" width="13.453125" customWidth="1"/>
    <col min="774" max="774" width="13.1796875" customWidth="1"/>
    <col min="1026" max="1026" width="71" customWidth="1"/>
    <col min="1029" max="1029" width="13.453125" customWidth="1"/>
    <col min="1030" max="1030" width="13.1796875" customWidth="1"/>
    <col min="1282" max="1282" width="71" customWidth="1"/>
    <col min="1285" max="1285" width="13.453125" customWidth="1"/>
    <col min="1286" max="1286" width="13.1796875" customWidth="1"/>
    <col min="1538" max="1538" width="71" customWidth="1"/>
    <col min="1541" max="1541" width="13.453125" customWidth="1"/>
    <col min="1542" max="1542" width="13.1796875" customWidth="1"/>
    <col min="1794" max="1794" width="71" customWidth="1"/>
    <col min="1797" max="1797" width="13.453125" customWidth="1"/>
    <col min="1798" max="1798" width="13.1796875" customWidth="1"/>
    <col min="2050" max="2050" width="71" customWidth="1"/>
    <col min="2053" max="2053" width="13.453125" customWidth="1"/>
    <col min="2054" max="2054" width="13.1796875" customWidth="1"/>
    <col min="2306" max="2306" width="71" customWidth="1"/>
    <col min="2309" max="2309" width="13.453125" customWidth="1"/>
    <col min="2310" max="2310" width="13.1796875" customWidth="1"/>
    <col min="2562" max="2562" width="71" customWidth="1"/>
    <col min="2565" max="2565" width="13.453125" customWidth="1"/>
    <col min="2566" max="2566" width="13.1796875" customWidth="1"/>
    <col min="2818" max="2818" width="71" customWidth="1"/>
    <col min="2821" max="2821" width="13.453125" customWidth="1"/>
    <col min="2822" max="2822" width="13.1796875" customWidth="1"/>
    <col min="3074" max="3074" width="71" customWidth="1"/>
    <col min="3077" max="3077" width="13.453125" customWidth="1"/>
    <col min="3078" max="3078" width="13.1796875" customWidth="1"/>
    <col min="3330" max="3330" width="71" customWidth="1"/>
    <col min="3333" max="3333" width="13.453125" customWidth="1"/>
    <col min="3334" max="3334" width="13.1796875" customWidth="1"/>
    <col min="3586" max="3586" width="71" customWidth="1"/>
    <col min="3589" max="3589" width="13.453125" customWidth="1"/>
    <col min="3590" max="3590" width="13.1796875" customWidth="1"/>
    <col min="3842" max="3842" width="71" customWidth="1"/>
    <col min="3845" max="3845" width="13.453125" customWidth="1"/>
    <col min="3846" max="3846" width="13.1796875" customWidth="1"/>
    <col min="4098" max="4098" width="71" customWidth="1"/>
    <col min="4101" max="4101" width="13.453125" customWidth="1"/>
    <col min="4102" max="4102" width="13.1796875" customWidth="1"/>
    <col min="4354" max="4354" width="71" customWidth="1"/>
    <col min="4357" max="4357" width="13.453125" customWidth="1"/>
    <col min="4358" max="4358" width="13.1796875" customWidth="1"/>
    <col min="4610" max="4610" width="71" customWidth="1"/>
    <col min="4613" max="4613" width="13.453125" customWidth="1"/>
    <col min="4614" max="4614" width="13.1796875" customWidth="1"/>
    <col min="4866" max="4866" width="71" customWidth="1"/>
    <col min="4869" max="4869" width="13.453125" customWidth="1"/>
    <col min="4870" max="4870" width="13.1796875" customWidth="1"/>
    <col min="5122" max="5122" width="71" customWidth="1"/>
    <col min="5125" max="5125" width="13.453125" customWidth="1"/>
    <col min="5126" max="5126" width="13.1796875" customWidth="1"/>
    <col min="5378" max="5378" width="71" customWidth="1"/>
    <col min="5381" max="5381" width="13.453125" customWidth="1"/>
    <col min="5382" max="5382" width="13.1796875" customWidth="1"/>
    <col min="5634" max="5634" width="71" customWidth="1"/>
    <col min="5637" max="5637" width="13.453125" customWidth="1"/>
    <col min="5638" max="5638" width="13.1796875" customWidth="1"/>
    <col min="5890" max="5890" width="71" customWidth="1"/>
    <col min="5893" max="5893" width="13.453125" customWidth="1"/>
    <col min="5894" max="5894" width="13.1796875" customWidth="1"/>
    <col min="6146" max="6146" width="71" customWidth="1"/>
    <col min="6149" max="6149" width="13.453125" customWidth="1"/>
    <col min="6150" max="6150" width="13.1796875" customWidth="1"/>
    <col min="6402" max="6402" width="71" customWidth="1"/>
    <col min="6405" max="6405" width="13.453125" customWidth="1"/>
    <col min="6406" max="6406" width="13.1796875" customWidth="1"/>
    <col min="6658" max="6658" width="71" customWidth="1"/>
    <col min="6661" max="6661" width="13.453125" customWidth="1"/>
    <col min="6662" max="6662" width="13.1796875" customWidth="1"/>
    <col min="6914" max="6914" width="71" customWidth="1"/>
    <col min="6917" max="6917" width="13.453125" customWidth="1"/>
    <col min="6918" max="6918" width="13.1796875" customWidth="1"/>
    <col min="7170" max="7170" width="71" customWidth="1"/>
    <col min="7173" max="7173" width="13.453125" customWidth="1"/>
    <col min="7174" max="7174" width="13.1796875" customWidth="1"/>
    <col min="7426" max="7426" width="71" customWidth="1"/>
    <col min="7429" max="7429" width="13.453125" customWidth="1"/>
    <col min="7430" max="7430" width="13.1796875" customWidth="1"/>
    <col min="7682" max="7682" width="71" customWidth="1"/>
    <col min="7685" max="7685" width="13.453125" customWidth="1"/>
    <col min="7686" max="7686" width="13.1796875" customWidth="1"/>
    <col min="7938" max="7938" width="71" customWidth="1"/>
    <col min="7941" max="7941" width="13.453125" customWidth="1"/>
    <col min="7942" max="7942" width="13.1796875" customWidth="1"/>
    <col min="8194" max="8194" width="71" customWidth="1"/>
    <col min="8197" max="8197" width="13.453125" customWidth="1"/>
    <col min="8198" max="8198" width="13.1796875" customWidth="1"/>
    <col min="8450" max="8450" width="71" customWidth="1"/>
    <col min="8453" max="8453" width="13.453125" customWidth="1"/>
    <col min="8454" max="8454" width="13.1796875" customWidth="1"/>
    <col min="8706" max="8706" width="71" customWidth="1"/>
    <col min="8709" max="8709" width="13.453125" customWidth="1"/>
    <col min="8710" max="8710" width="13.1796875" customWidth="1"/>
    <col min="8962" max="8962" width="71" customWidth="1"/>
    <col min="8965" max="8965" width="13.453125" customWidth="1"/>
    <col min="8966" max="8966" width="13.1796875" customWidth="1"/>
    <col min="9218" max="9218" width="71" customWidth="1"/>
    <col min="9221" max="9221" width="13.453125" customWidth="1"/>
    <col min="9222" max="9222" width="13.1796875" customWidth="1"/>
    <col min="9474" max="9474" width="71" customWidth="1"/>
    <col min="9477" max="9477" width="13.453125" customWidth="1"/>
    <col min="9478" max="9478" width="13.1796875" customWidth="1"/>
    <col min="9730" max="9730" width="71" customWidth="1"/>
    <col min="9733" max="9733" width="13.453125" customWidth="1"/>
    <col min="9734" max="9734" width="13.1796875" customWidth="1"/>
    <col min="9986" max="9986" width="71" customWidth="1"/>
    <col min="9989" max="9989" width="13.453125" customWidth="1"/>
    <col min="9990" max="9990" width="13.1796875" customWidth="1"/>
    <col min="10242" max="10242" width="71" customWidth="1"/>
    <col min="10245" max="10245" width="13.453125" customWidth="1"/>
    <col min="10246" max="10246" width="13.1796875" customWidth="1"/>
    <col min="10498" max="10498" width="71" customWidth="1"/>
    <col min="10501" max="10501" width="13.453125" customWidth="1"/>
    <col min="10502" max="10502" width="13.1796875" customWidth="1"/>
    <col min="10754" max="10754" width="71" customWidth="1"/>
    <col min="10757" max="10757" width="13.453125" customWidth="1"/>
    <col min="10758" max="10758" width="13.1796875" customWidth="1"/>
    <col min="11010" max="11010" width="71" customWidth="1"/>
    <col min="11013" max="11013" width="13.453125" customWidth="1"/>
    <col min="11014" max="11014" width="13.1796875" customWidth="1"/>
    <col min="11266" max="11266" width="71" customWidth="1"/>
    <col min="11269" max="11269" width="13.453125" customWidth="1"/>
    <col min="11270" max="11270" width="13.1796875" customWidth="1"/>
    <col min="11522" max="11522" width="71" customWidth="1"/>
    <col min="11525" max="11525" width="13.453125" customWidth="1"/>
    <col min="11526" max="11526" width="13.1796875" customWidth="1"/>
    <col min="11778" max="11778" width="71" customWidth="1"/>
    <col min="11781" max="11781" width="13.453125" customWidth="1"/>
    <col min="11782" max="11782" width="13.1796875" customWidth="1"/>
    <col min="12034" max="12034" width="71" customWidth="1"/>
    <col min="12037" max="12037" width="13.453125" customWidth="1"/>
    <col min="12038" max="12038" width="13.1796875" customWidth="1"/>
    <col min="12290" max="12290" width="71" customWidth="1"/>
    <col min="12293" max="12293" width="13.453125" customWidth="1"/>
    <col min="12294" max="12294" width="13.1796875" customWidth="1"/>
    <col min="12546" max="12546" width="71" customWidth="1"/>
    <col min="12549" max="12549" width="13.453125" customWidth="1"/>
    <col min="12550" max="12550" width="13.1796875" customWidth="1"/>
    <col min="12802" max="12802" width="71" customWidth="1"/>
    <col min="12805" max="12805" width="13.453125" customWidth="1"/>
    <col min="12806" max="12806" width="13.1796875" customWidth="1"/>
    <col min="13058" max="13058" width="71" customWidth="1"/>
    <col min="13061" max="13061" width="13.453125" customWidth="1"/>
    <col min="13062" max="13062" width="13.1796875" customWidth="1"/>
    <col min="13314" max="13314" width="71" customWidth="1"/>
    <col min="13317" max="13317" width="13.453125" customWidth="1"/>
    <col min="13318" max="13318" width="13.1796875" customWidth="1"/>
    <col min="13570" max="13570" width="71" customWidth="1"/>
    <col min="13573" max="13573" width="13.453125" customWidth="1"/>
    <col min="13574" max="13574" width="13.1796875" customWidth="1"/>
    <col min="13826" max="13826" width="71" customWidth="1"/>
    <col min="13829" max="13829" width="13.453125" customWidth="1"/>
    <col min="13830" max="13830" width="13.1796875" customWidth="1"/>
    <col min="14082" max="14082" width="71" customWidth="1"/>
    <col min="14085" max="14085" width="13.453125" customWidth="1"/>
    <col min="14086" max="14086" width="13.1796875" customWidth="1"/>
    <col min="14338" max="14338" width="71" customWidth="1"/>
    <col min="14341" max="14341" width="13.453125" customWidth="1"/>
    <col min="14342" max="14342" width="13.1796875" customWidth="1"/>
    <col min="14594" max="14594" width="71" customWidth="1"/>
    <col min="14597" max="14597" width="13.453125" customWidth="1"/>
    <col min="14598" max="14598" width="13.1796875" customWidth="1"/>
    <col min="14850" max="14850" width="71" customWidth="1"/>
    <col min="14853" max="14853" width="13.453125" customWidth="1"/>
    <col min="14854" max="14854" width="13.1796875" customWidth="1"/>
    <col min="15106" max="15106" width="71" customWidth="1"/>
    <col min="15109" max="15109" width="13.453125" customWidth="1"/>
    <col min="15110" max="15110" width="13.1796875" customWidth="1"/>
    <col min="15362" max="15362" width="71" customWidth="1"/>
    <col min="15365" max="15365" width="13.453125" customWidth="1"/>
    <col min="15366" max="15366" width="13.1796875" customWidth="1"/>
    <col min="15618" max="15618" width="71" customWidth="1"/>
    <col min="15621" max="15621" width="13.453125" customWidth="1"/>
    <col min="15622" max="15622" width="13.1796875" customWidth="1"/>
    <col min="15874" max="15874" width="71" customWidth="1"/>
    <col min="15877" max="15877" width="13.453125" customWidth="1"/>
    <col min="15878" max="15878" width="13.1796875" customWidth="1"/>
    <col min="16130" max="16130" width="71" customWidth="1"/>
    <col min="16133" max="16133" width="13.453125" customWidth="1"/>
    <col min="16134" max="16134" width="13.1796875" customWidth="1"/>
  </cols>
  <sheetData>
    <row r="1" spans="1:6">
      <c r="A1" s="763"/>
      <c r="B1" s="764" t="s">
        <v>1098</v>
      </c>
      <c r="C1" s="763"/>
      <c r="D1" s="763"/>
      <c r="E1" s="763"/>
      <c r="F1" s="763"/>
    </row>
    <row r="2" spans="1:6">
      <c r="A2" s="763"/>
      <c r="B2" s="764"/>
      <c r="C2" s="763"/>
      <c r="D2" s="763"/>
      <c r="E2" s="763"/>
      <c r="F2" s="763"/>
    </row>
    <row r="3" spans="1:6">
      <c r="A3" s="765"/>
      <c r="B3" s="766" t="s">
        <v>1099</v>
      </c>
      <c r="C3" s="701"/>
      <c r="D3" s="767"/>
      <c r="E3" s="768"/>
      <c r="F3" s="769"/>
    </row>
    <row r="4" spans="1:6">
      <c r="A4" s="675"/>
      <c r="B4" s="677"/>
      <c r="C4" s="677"/>
      <c r="D4" s="701"/>
      <c r="E4" s="677"/>
      <c r="F4" s="677"/>
    </row>
    <row r="5" spans="1:6">
      <c r="A5" s="678" t="s">
        <v>1396</v>
      </c>
      <c r="B5" s="770"/>
      <c r="C5" s="680"/>
      <c r="D5" s="681"/>
      <c r="E5" s="682"/>
      <c r="F5" s="771"/>
    </row>
    <row r="6" spans="1:6">
      <c r="A6" s="684"/>
      <c r="B6" s="772"/>
      <c r="C6" s="686"/>
      <c r="D6" s="687"/>
      <c r="E6" s="688" t="s">
        <v>8</v>
      </c>
      <c r="F6" s="773" t="s">
        <v>9</v>
      </c>
    </row>
    <row r="7" spans="1:6">
      <c r="A7" s="684" t="s">
        <v>765</v>
      </c>
      <c r="B7" s="772" t="s">
        <v>766</v>
      </c>
      <c r="C7" s="686" t="s">
        <v>767</v>
      </c>
      <c r="D7" s="690" t="s">
        <v>1101</v>
      </c>
      <c r="E7" s="691" t="s">
        <v>801</v>
      </c>
      <c r="F7" s="774" t="s">
        <v>801</v>
      </c>
    </row>
    <row r="8" spans="1:6">
      <c r="A8" s="693"/>
      <c r="B8" s="775"/>
      <c r="C8" s="695"/>
      <c r="D8" s="696"/>
      <c r="E8" s="688"/>
      <c r="F8" s="776"/>
    </row>
    <row r="9" spans="1:6">
      <c r="A9" s="777"/>
      <c r="B9" s="778"/>
      <c r="C9" s="779"/>
      <c r="D9" s="780"/>
      <c r="E9" s="781"/>
      <c r="F9" s="782"/>
    </row>
    <row r="10" spans="1:6">
      <c r="A10" s="698" t="s">
        <v>1397</v>
      </c>
      <c r="B10" s="783" t="s">
        <v>1398</v>
      </c>
      <c r="C10" s="784"/>
      <c r="D10" s="784"/>
      <c r="E10" s="762"/>
      <c r="F10" s="785"/>
    </row>
    <row r="11" spans="1:6" ht="28">
      <c r="A11" s="707"/>
      <c r="B11" s="743" t="s">
        <v>1399</v>
      </c>
      <c r="C11" s="784"/>
      <c r="D11" s="784"/>
      <c r="E11" s="762"/>
      <c r="F11" s="785"/>
    </row>
    <row r="12" spans="1:6">
      <c r="A12" s="707"/>
      <c r="B12" s="786" t="s">
        <v>1400</v>
      </c>
      <c r="C12" s="784"/>
      <c r="D12" s="784"/>
      <c r="E12" s="762"/>
      <c r="F12" s="785"/>
    </row>
    <row r="13" spans="1:6" ht="29">
      <c r="A13" s="707"/>
      <c r="B13" s="787" t="s">
        <v>1401</v>
      </c>
      <c r="C13" s="784"/>
      <c r="D13" s="784"/>
      <c r="E13" s="762"/>
      <c r="F13" s="785"/>
    </row>
    <row r="14" spans="1:6">
      <c r="A14" s="788"/>
      <c r="B14" s="789"/>
      <c r="C14" s="784"/>
      <c r="D14" s="784"/>
      <c r="E14" s="762"/>
      <c r="F14" s="785"/>
    </row>
    <row r="15" spans="1:6" ht="42.5">
      <c r="A15" s="790" t="s">
        <v>1402</v>
      </c>
      <c r="B15" s="786" t="s">
        <v>1403</v>
      </c>
      <c r="C15" s="791" t="s">
        <v>1109</v>
      </c>
      <c r="D15" s="791">
        <v>8</v>
      </c>
      <c r="E15" s="597"/>
      <c r="F15" s="664"/>
    </row>
    <row r="16" spans="1:6">
      <c r="A16" s="707"/>
      <c r="B16" s="786"/>
      <c r="C16" s="700"/>
      <c r="D16" s="700"/>
      <c r="E16" s="666"/>
      <c r="F16" s="792"/>
    </row>
    <row r="17" spans="1:6" ht="28.5">
      <c r="A17" s="790" t="s">
        <v>1404</v>
      </c>
      <c r="B17" s="786" t="s">
        <v>1405</v>
      </c>
      <c r="C17" s="791" t="s">
        <v>1109</v>
      </c>
      <c r="D17" s="791">
        <v>18</v>
      </c>
      <c r="E17" s="597"/>
      <c r="F17" s="664"/>
    </row>
    <row r="18" spans="1:6">
      <c r="A18" s="707"/>
      <c r="B18" s="757"/>
      <c r="C18" s="700"/>
      <c r="D18" s="793"/>
      <c r="E18" s="666"/>
      <c r="F18" s="792"/>
    </row>
    <row r="19" spans="1:6">
      <c r="A19" s="707" t="s">
        <v>1406</v>
      </c>
      <c r="B19" s="757" t="s">
        <v>1407</v>
      </c>
      <c r="C19" s="700" t="s">
        <v>1109</v>
      </c>
      <c r="D19" s="701">
        <v>2</v>
      </c>
      <c r="E19" s="666"/>
      <c r="F19" s="664"/>
    </row>
    <row r="20" spans="1:6">
      <c r="A20" s="707"/>
      <c r="B20" s="757" t="s">
        <v>1408</v>
      </c>
      <c r="C20" s="700"/>
      <c r="D20" s="701"/>
      <c r="E20" s="666"/>
      <c r="F20" s="664"/>
    </row>
    <row r="21" spans="1:6">
      <c r="A21" s="707"/>
      <c r="B21" s="757" t="s">
        <v>1409</v>
      </c>
      <c r="C21" s="700"/>
      <c r="D21" s="701"/>
      <c r="E21" s="666"/>
      <c r="F21" s="664"/>
    </row>
    <row r="22" spans="1:6">
      <c r="A22" s="703"/>
      <c r="B22" s="783"/>
      <c r="C22" s="700"/>
      <c r="D22" s="701"/>
      <c r="E22" s="666"/>
      <c r="F22" s="792"/>
    </row>
    <row r="23" spans="1:6" ht="42.5">
      <c r="A23" s="790" t="s">
        <v>1410</v>
      </c>
      <c r="B23" s="786" t="s">
        <v>1411</v>
      </c>
      <c r="C23" s="791" t="s">
        <v>1109</v>
      </c>
      <c r="D23" s="794">
        <v>1</v>
      </c>
      <c r="E23" s="597"/>
      <c r="F23" s="664"/>
    </row>
    <row r="24" spans="1:6">
      <c r="A24" s="790"/>
      <c r="B24" s="786"/>
      <c r="C24" s="791"/>
      <c r="D24" s="794"/>
      <c r="E24" s="597"/>
      <c r="F24" s="664"/>
    </row>
    <row r="25" spans="1:6" ht="42.5">
      <c r="A25" s="790" t="s">
        <v>1412</v>
      </c>
      <c r="B25" s="786" t="s">
        <v>1413</v>
      </c>
      <c r="C25" s="791" t="s">
        <v>1109</v>
      </c>
      <c r="D25" s="794">
        <v>1</v>
      </c>
      <c r="E25" s="597"/>
      <c r="F25" s="664"/>
    </row>
    <row r="26" spans="1:6">
      <c r="A26" s="790"/>
      <c r="B26" s="786"/>
      <c r="C26" s="791"/>
      <c r="D26" s="794"/>
      <c r="E26" s="597"/>
      <c r="F26" s="664"/>
    </row>
    <row r="27" spans="1:6">
      <c r="A27" s="707"/>
      <c r="B27" s="786"/>
      <c r="C27" s="700"/>
      <c r="D27" s="701"/>
      <c r="E27" s="666"/>
      <c r="F27" s="664"/>
    </row>
    <row r="28" spans="1:6">
      <c r="A28" s="707" t="s">
        <v>1414</v>
      </c>
      <c r="B28" s="708" t="s">
        <v>1415</v>
      </c>
      <c r="C28" s="710" t="s">
        <v>259</v>
      </c>
      <c r="D28" s="711">
        <v>150</v>
      </c>
      <c r="E28" s="666"/>
      <c r="F28" s="792"/>
    </row>
    <row r="29" spans="1:6">
      <c r="A29" s="707"/>
      <c r="B29" s="704" t="s">
        <v>1416</v>
      </c>
      <c r="C29" s="710"/>
      <c r="D29" s="711"/>
      <c r="E29" s="666"/>
      <c r="F29" s="792"/>
    </row>
    <row r="30" spans="1:6">
      <c r="A30" s="707"/>
      <c r="B30" s="704" t="s">
        <v>1417</v>
      </c>
      <c r="C30" s="710"/>
      <c r="D30" s="711"/>
      <c r="E30" s="666"/>
      <c r="F30" s="792"/>
    </row>
    <row r="31" spans="1:6">
      <c r="A31" s="707"/>
      <c r="B31" s="704"/>
      <c r="C31" s="710"/>
      <c r="D31" s="795"/>
      <c r="E31" s="666"/>
      <c r="F31" s="792"/>
    </row>
    <row r="32" spans="1:6">
      <c r="A32" s="707" t="s">
        <v>1418</v>
      </c>
      <c r="B32" s="786" t="s">
        <v>1419</v>
      </c>
      <c r="C32" s="700" t="s">
        <v>662</v>
      </c>
      <c r="D32" s="701">
        <v>1</v>
      </c>
      <c r="E32" s="666"/>
      <c r="F32" s="664"/>
    </row>
    <row r="33" spans="1:6">
      <c r="A33" s="707"/>
      <c r="B33" s="786"/>
      <c r="C33" s="700"/>
      <c r="D33" s="701"/>
      <c r="E33" s="666"/>
      <c r="F33" s="792"/>
    </row>
    <row r="34" spans="1:6">
      <c r="A34" s="707" t="s">
        <v>1420</v>
      </c>
      <c r="B34" s="786" t="s">
        <v>1421</v>
      </c>
      <c r="C34" s="700" t="s">
        <v>662</v>
      </c>
      <c r="D34" s="701">
        <v>1</v>
      </c>
      <c r="E34" s="666"/>
      <c r="F34" s="664"/>
    </row>
    <row r="35" spans="1:6">
      <c r="A35" s="707"/>
      <c r="B35" s="743"/>
      <c r="C35" s="700"/>
      <c r="D35" s="700"/>
      <c r="E35" s="666"/>
      <c r="F35" s="792"/>
    </row>
    <row r="36" spans="1:6">
      <c r="A36" s="707" t="s">
        <v>1422</v>
      </c>
      <c r="B36" s="786" t="s">
        <v>1423</v>
      </c>
      <c r="C36" s="700" t="s">
        <v>1236</v>
      </c>
      <c r="D36" s="701">
        <v>3</v>
      </c>
      <c r="E36" s="666"/>
      <c r="F36" s="664"/>
    </row>
    <row r="37" spans="1:6">
      <c r="A37" s="698"/>
      <c r="B37" s="743"/>
      <c r="C37" s="700"/>
      <c r="D37" s="700"/>
      <c r="E37" s="666"/>
      <c r="F37" s="792"/>
    </row>
    <row r="38" spans="1:6">
      <c r="A38" s="707" t="s">
        <v>1424</v>
      </c>
      <c r="B38" s="786" t="s">
        <v>1425</v>
      </c>
      <c r="C38" s="700" t="s">
        <v>1236</v>
      </c>
      <c r="D38" s="701">
        <v>3</v>
      </c>
      <c r="E38" s="666"/>
      <c r="F38" s="664"/>
    </row>
    <row r="39" spans="1:6">
      <c r="A39" s="707"/>
      <c r="B39" s="786"/>
      <c r="C39" s="700"/>
      <c r="D39" s="701"/>
      <c r="E39" s="666"/>
      <c r="F39" s="664"/>
    </row>
    <row r="40" spans="1:6">
      <c r="A40" s="707" t="s">
        <v>1426</v>
      </c>
      <c r="B40" s="786" t="s">
        <v>1427</v>
      </c>
      <c r="C40" s="700" t="s">
        <v>1428</v>
      </c>
      <c r="D40" s="701">
        <v>1</v>
      </c>
      <c r="E40" s="666"/>
      <c r="F40" s="664"/>
    </row>
    <row r="41" spans="1:6">
      <c r="A41" s="707"/>
      <c r="B41" s="786"/>
      <c r="C41" s="700"/>
      <c r="D41" s="701"/>
      <c r="E41" s="666"/>
      <c r="F41" s="664"/>
    </row>
    <row r="42" spans="1:6">
      <c r="A42" s="707" t="s">
        <v>1429</v>
      </c>
      <c r="B42" s="786" t="s">
        <v>1430</v>
      </c>
      <c r="C42" s="700" t="s">
        <v>1428</v>
      </c>
      <c r="D42" s="701">
        <v>1</v>
      </c>
      <c r="E42" s="666"/>
      <c r="F42" s="664"/>
    </row>
    <row r="43" spans="1:6">
      <c r="A43" s="698"/>
      <c r="B43" s="783"/>
      <c r="C43" s="700"/>
      <c r="D43" s="700"/>
      <c r="E43" s="666"/>
      <c r="F43" s="792"/>
    </row>
    <row r="44" spans="1:6">
      <c r="A44" s="698" t="s">
        <v>1431</v>
      </c>
      <c r="B44" s="783" t="s">
        <v>1432</v>
      </c>
      <c r="C44" s="700"/>
      <c r="D44" s="701"/>
      <c r="E44" s="666"/>
      <c r="F44" s="792"/>
    </row>
    <row r="45" spans="1:6">
      <c r="A45" s="698"/>
      <c r="B45" s="783"/>
      <c r="C45" s="700"/>
      <c r="D45" s="701"/>
      <c r="E45" s="666"/>
      <c r="F45" s="792"/>
    </row>
    <row r="46" spans="1:6">
      <c r="A46" s="707" t="s">
        <v>1433</v>
      </c>
      <c r="B46" s="743" t="s">
        <v>1434</v>
      </c>
      <c r="C46" s="700" t="s">
        <v>1109</v>
      </c>
      <c r="D46" s="701">
        <v>5</v>
      </c>
      <c r="E46" s="666"/>
      <c r="F46" s="664"/>
    </row>
    <row r="47" spans="1:6">
      <c r="A47" s="698"/>
      <c r="B47" s="743"/>
      <c r="C47" s="710"/>
      <c r="D47" s="711"/>
      <c r="E47" s="666"/>
      <c r="F47" s="713"/>
    </row>
    <row r="48" spans="1:6" ht="28">
      <c r="A48" s="707" t="s">
        <v>1435</v>
      </c>
      <c r="B48" s="743" t="s">
        <v>1436</v>
      </c>
      <c r="C48" s="710"/>
      <c r="D48" s="711"/>
      <c r="E48" s="666"/>
      <c r="F48" s="713"/>
    </row>
    <row r="49" spans="1:6">
      <c r="A49" s="707"/>
      <c r="B49" s="743" t="s">
        <v>1437</v>
      </c>
      <c r="C49" s="700" t="s">
        <v>662</v>
      </c>
      <c r="D49" s="701">
        <v>1</v>
      </c>
      <c r="E49" s="666"/>
      <c r="F49" s="664"/>
    </row>
    <row r="50" spans="1:6">
      <c r="A50" s="698"/>
      <c r="B50" s="743"/>
      <c r="C50" s="710"/>
      <c r="D50" s="711"/>
      <c r="E50" s="666"/>
      <c r="F50" s="713"/>
    </row>
    <row r="51" spans="1:6">
      <c r="A51" s="707" t="s">
        <v>1438</v>
      </c>
      <c r="B51" s="743" t="s">
        <v>1439</v>
      </c>
      <c r="C51" s="700" t="s">
        <v>1109</v>
      </c>
      <c r="D51" s="701">
        <v>5</v>
      </c>
      <c r="E51" s="666"/>
      <c r="F51" s="664"/>
    </row>
    <row r="52" spans="1:6">
      <c r="A52" s="796"/>
      <c r="B52" s="797" t="s">
        <v>800</v>
      </c>
      <c r="C52" s="798"/>
      <c r="D52" s="799"/>
      <c r="E52" s="800"/>
      <c r="F52" s="801"/>
    </row>
    <row r="53" spans="1:6">
      <c r="A53" s="802"/>
      <c r="B53" s="803"/>
      <c r="C53" s="804"/>
      <c r="D53" s="805"/>
      <c r="E53" s="806"/>
      <c r="F53" s="807"/>
    </row>
    <row r="54" spans="1:6" ht="15" thickBot="1">
      <c r="A54" s="808"/>
      <c r="B54" s="809"/>
      <c r="C54" s="809"/>
      <c r="D54" s="810"/>
      <c r="E54" s="809"/>
      <c r="F54" s="809"/>
    </row>
    <row r="55" spans="1:6">
      <c r="A55" s="678" t="s">
        <v>1396</v>
      </c>
      <c r="B55" s="770"/>
      <c r="C55" s="680"/>
      <c r="D55" s="681"/>
      <c r="E55" s="682"/>
      <c r="F55" s="771"/>
    </row>
    <row r="56" spans="1:6">
      <c r="A56" s="684"/>
      <c r="B56" s="772"/>
      <c r="C56" s="686"/>
      <c r="D56" s="687"/>
      <c r="E56" s="688" t="s">
        <v>8</v>
      </c>
      <c r="F56" s="773" t="s">
        <v>9</v>
      </c>
    </row>
    <row r="57" spans="1:6">
      <c r="A57" s="684" t="s">
        <v>765</v>
      </c>
      <c r="B57" s="772" t="s">
        <v>766</v>
      </c>
      <c r="C57" s="686" t="s">
        <v>767</v>
      </c>
      <c r="D57" s="690" t="s">
        <v>1101</v>
      </c>
      <c r="E57" s="691" t="s">
        <v>801</v>
      </c>
      <c r="F57" s="774" t="s">
        <v>801</v>
      </c>
    </row>
    <row r="58" spans="1:6">
      <c r="A58" s="693"/>
      <c r="B58" s="775"/>
      <c r="C58" s="695"/>
      <c r="D58" s="696"/>
      <c r="E58" s="688"/>
      <c r="F58" s="776"/>
    </row>
    <row r="59" spans="1:6">
      <c r="A59" s="811"/>
      <c r="B59" s="812" t="s">
        <v>802</v>
      </c>
      <c r="C59" s="813"/>
      <c r="D59" s="814"/>
      <c r="E59" s="815"/>
      <c r="F59" s="816"/>
    </row>
    <row r="60" spans="1:6">
      <c r="A60" s="777"/>
      <c r="B60" s="778"/>
      <c r="C60" s="779"/>
      <c r="D60" s="780"/>
      <c r="E60" s="781"/>
      <c r="F60" s="782"/>
    </row>
    <row r="61" spans="1:6">
      <c r="A61" s="707" t="s">
        <v>1440</v>
      </c>
      <c r="B61" s="743" t="s">
        <v>1441</v>
      </c>
      <c r="C61" s="710"/>
      <c r="D61" s="711"/>
      <c r="E61" s="666"/>
      <c r="F61" s="713"/>
    </row>
    <row r="62" spans="1:6">
      <c r="A62" s="698"/>
      <c r="B62" s="743" t="s">
        <v>1442</v>
      </c>
      <c r="C62" s="700" t="s">
        <v>259</v>
      </c>
      <c r="D62" s="701">
        <f>520</f>
        <v>520</v>
      </c>
      <c r="E62" s="666"/>
      <c r="F62" s="664"/>
    </row>
    <row r="63" spans="1:6">
      <c r="A63" s="698"/>
      <c r="B63" s="743"/>
      <c r="C63" s="710"/>
      <c r="D63" s="711"/>
      <c r="E63" s="666"/>
      <c r="F63" s="713"/>
    </row>
    <row r="64" spans="1:6" ht="28">
      <c r="A64" s="707" t="s">
        <v>1443</v>
      </c>
      <c r="B64" s="743" t="s">
        <v>1444</v>
      </c>
      <c r="C64" s="710"/>
      <c r="D64" s="711"/>
      <c r="E64" s="666"/>
      <c r="F64" s="713"/>
    </row>
    <row r="65" spans="1:6">
      <c r="A65" s="698"/>
      <c r="B65" s="743" t="s">
        <v>1445</v>
      </c>
      <c r="C65" s="700" t="s">
        <v>1109</v>
      </c>
      <c r="D65" s="701">
        <v>5</v>
      </c>
      <c r="E65" s="666"/>
      <c r="F65" s="664"/>
    </row>
    <row r="66" spans="1:6">
      <c r="A66" s="707"/>
      <c r="B66" s="743"/>
      <c r="C66" s="710"/>
      <c r="D66" s="711"/>
      <c r="E66" s="666"/>
      <c r="F66" s="713"/>
    </row>
    <row r="67" spans="1:6">
      <c r="A67" s="707" t="s">
        <v>1446</v>
      </c>
      <c r="B67" s="743" t="s">
        <v>1447</v>
      </c>
      <c r="C67" s="700" t="s">
        <v>1109</v>
      </c>
      <c r="D67" s="701">
        <v>5</v>
      </c>
      <c r="E67" s="666"/>
      <c r="F67" s="664"/>
    </row>
    <row r="68" spans="1:6">
      <c r="A68" s="707"/>
      <c r="B68" s="743"/>
      <c r="C68" s="710"/>
      <c r="D68" s="711"/>
      <c r="E68" s="666"/>
      <c r="F68" s="713"/>
    </row>
    <row r="69" spans="1:6">
      <c r="A69" s="707" t="s">
        <v>1448</v>
      </c>
      <c r="B69" s="743" t="s">
        <v>1449</v>
      </c>
      <c r="C69" s="710"/>
      <c r="D69" s="711"/>
      <c r="E69" s="666"/>
      <c r="F69" s="713"/>
    </row>
    <row r="70" spans="1:6">
      <c r="A70" s="707"/>
      <c r="B70" s="743" t="s">
        <v>1450</v>
      </c>
      <c r="C70" s="700" t="s">
        <v>662</v>
      </c>
      <c r="D70" s="701">
        <v>1</v>
      </c>
      <c r="E70" s="666"/>
      <c r="F70" s="664"/>
    </row>
    <row r="71" spans="1:6">
      <c r="A71" s="707"/>
      <c r="B71" s="743"/>
      <c r="C71" s="700"/>
      <c r="D71" s="701"/>
      <c r="E71" s="666"/>
      <c r="F71" s="664"/>
    </row>
    <row r="72" spans="1:6" ht="28">
      <c r="A72" s="707" t="s">
        <v>1451</v>
      </c>
      <c r="B72" s="743" t="s">
        <v>1452</v>
      </c>
      <c r="C72" s="700" t="s">
        <v>662</v>
      </c>
      <c r="D72" s="701">
        <v>1</v>
      </c>
      <c r="E72" s="666"/>
      <c r="F72" s="664"/>
    </row>
    <row r="73" spans="1:6">
      <c r="A73" s="707"/>
      <c r="B73" s="743" t="s">
        <v>1453</v>
      </c>
      <c r="C73" s="700"/>
      <c r="D73" s="701"/>
      <c r="E73" s="666"/>
      <c r="F73" s="664"/>
    </row>
    <row r="74" spans="1:6">
      <c r="A74" s="707"/>
      <c r="B74" s="743"/>
      <c r="C74" s="700"/>
      <c r="D74" s="701"/>
      <c r="E74" s="666"/>
      <c r="F74" s="664"/>
    </row>
    <row r="75" spans="1:6">
      <c r="A75" s="707" t="s">
        <v>1454</v>
      </c>
      <c r="B75" s="743" t="s">
        <v>1455</v>
      </c>
      <c r="C75" s="700" t="s">
        <v>1109</v>
      </c>
      <c r="D75" s="701">
        <v>5</v>
      </c>
      <c r="E75" s="666"/>
      <c r="F75" s="664"/>
    </row>
    <row r="76" spans="1:6">
      <c r="A76" s="736"/>
      <c r="B76" s="817"/>
      <c r="C76" s="738"/>
      <c r="D76" s="818"/>
      <c r="E76" s="740"/>
      <c r="F76" s="741"/>
    </row>
    <row r="77" spans="1:6">
      <c r="A77" s="707" t="s">
        <v>1456</v>
      </c>
      <c r="B77" s="743" t="s">
        <v>1457</v>
      </c>
      <c r="C77" s="700" t="s">
        <v>1236</v>
      </c>
      <c r="D77" s="701">
        <v>3</v>
      </c>
      <c r="E77" s="666"/>
      <c r="F77" s="664"/>
    </row>
    <row r="78" spans="1:6">
      <c r="A78" s="736"/>
      <c r="B78" s="817"/>
      <c r="C78" s="738"/>
      <c r="D78" s="818"/>
      <c r="E78" s="740"/>
      <c r="F78" s="741"/>
    </row>
    <row r="79" spans="1:6">
      <c r="A79" s="707" t="s">
        <v>1458</v>
      </c>
      <c r="B79" s="743" t="s">
        <v>1421</v>
      </c>
      <c r="C79" s="700" t="s">
        <v>662</v>
      </c>
      <c r="D79" s="701">
        <v>1</v>
      </c>
      <c r="E79" s="666"/>
      <c r="F79" s="664"/>
    </row>
    <row r="80" spans="1:6">
      <c r="A80" s="736"/>
      <c r="B80" s="817"/>
      <c r="C80" s="738"/>
      <c r="D80" s="818"/>
      <c r="E80" s="740"/>
      <c r="F80" s="741"/>
    </row>
    <row r="81" spans="1:6" ht="28">
      <c r="A81" s="707" t="s">
        <v>1459</v>
      </c>
      <c r="B81" s="743" t="s">
        <v>1460</v>
      </c>
      <c r="C81" s="700"/>
      <c r="D81" s="701"/>
      <c r="E81" s="666"/>
      <c r="F81" s="664"/>
    </row>
    <row r="82" spans="1:6">
      <c r="A82" s="736"/>
      <c r="B82" s="743" t="s">
        <v>1461</v>
      </c>
      <c r="C82" s="700" t="s">
        <v>1236</v>
      </c>
      <c r="D82" s="701">
        <v>3</v>
      </c>
      <c r="E82" s="666"/>
      <c r="F82" s="664"/>
    </row>
    <row r="83" spans="1:6">
      <c r="A83" s="736"/>
      <c r="B83" s="817"/>
      <c r="C83" s="738"/>
      <c r="D83" s="818"/>
      <c r="E83" s="740"/>
      <c r="F83" s="741"/>
    </row>
    <row r="84" spans="1:6">
      <c r="A84" s="707" t="s">
        <v>1462</v>
      </c>
      <c r="B84" s="743" t="s">
        <v>1463</v>
      </c>
      <c r="C84" s="700"/>
      <c r="D84" s="701"/>
      <c r="E84" s="666"/>
      <c r="F84" s="664"/>
    </row>
    <row r="85" spans="1:6">
      <c r="A85" s="736"/>
      <c r="B85" s="819" t="s">
        <v>1464</v>
      </c>
      <c r="C85" s="700" t="s">
        <v>1109</v>
      </c>
      <c r="D85" s="700">
        <v>5</v>
      </c>
      <c r="E85" s="666"/>
      <c r="F85" s="664"/>
    </row>
    <row r="86" spans="1:6">
      <c r="A86" s="736"/>
      <c r="B86" s="817"/>
      <c r="C86" s="700"/>
      <c r="D86" s="700"/>
      <c r="E86" s="740"/>
      <c r="F86" s="741"/>
    </row>
    <row r="87" spans="1:6">
      <c r="A87" s="736"/>
      <c r="B87" s="817"/>
      <c r="C87" s="738"/>
      <c r="D87" s="818"/>
      <c r="E87" s="740"/>
      <c r="F87" s="741"/>
    </row>
    <row r="88" spans="1:6">
      <c r="A88" s="820" t="s">
        <v>1465</v>
      </c>
      <c r="B88" s="817" t="s">
        <v>1466</v>
      </c>
      <c r="C88" s="738"/>
      <c r="D88" s="818"/>
      <c r="E88" s="740"/>
      <c r="F88" s="741"/>
    </row>
    <row r="89" spans="1:6">
      <c r="A89" s="820"/>
      <c r="B89" s="817"/>
      <c r="C89" s="738"/>
      <c r="D89" s="818"/>
      <c r="E89" s="740"/>
      <c r="F89" s="741"/>
    </row>
    <row r="90" spans="1:6" ht="42">
      <c r="A90" s="821" t="s">
        <v>1467</v>
      </c>
      <c r="B90" s="743" t="s">
        <v>1468</v>
      </c>
      <c r="C90" s="791" t="s">
        <v>259</v>
      </c>
      <c r="D90" s="791">
        <v>562</v>
      </c>
      <c r="E90" s="597"/>
      <c r="F90" s="664"/>
    </row>
    <row r="91" spans="1:6">
      <c r="A91" s="821"/>
      <c r="B91" s="743"/>
      <c r="C91" s="791"/>
      <c r="D91" s="791"/>
      <c r="E91" s="597"/>
      <c r="F91" s="664"/>
    </row>
    <row r="92" spans="1:6" ht="28">
      <c r="A92" s="736" t="s">
        <v>1469</v>
      </c>
      <c r="B92" s="743" t="s">
        <v>1470</v>
      </c>
      <c r="C92" s="791" t="s">
        <v>259</v>
      </c>
      <c r="D92" s="791">
        <v>562</v>
      </c>
      <c r="E92" s="597"/>
      <c r="F92" s="664"/>
    </row>
    <row r="93" spans="1:6">
      <c r="A93" s="788"/>
      <c r="B93" s="822"/>
      <c r="C93" s="823"/>
      <c r="D93" s="824"/>
      <c r="E93" s="762"/>
      <c r="F93" s="785"/>
    </row>
    <row r="94" spans="1:6">
      <c r="A94" s="788"/>
      <c r="B94" s="822"/>
      <c r="C94" s="823"/>
      <c r="D94" s="824"/>
      <c r="E94" s="762"/>
      <c r="F94" s="825"/>
    </row>
    <row r="95" spans="1:6">
      <c r="A95" s="723"/>
      <c r="B95" s="797" t="s">
        <v>1250</v>
      </c>
      <c r="C95" s="725"/>
      <c r="D95" s="826"/>
      <c r="E95" s="727"/>
      <c r="F95" s="801"/>
    </row>
  </sheetData>
  <pageMargins left="0.7" right="0.7" top="0.75" bottom="0.75" header="0.3" footer="0.3"/>
  <pageSetup paperSize="9" scale="81"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A0E220-AD81-4CD6-80B1-7955C1C219D9}">
  <dimension ref="A2:C21"/>
  <sheetViews>
    <sheetView view="pageBreakPreview" zoomScale="60" zoomScaleNormal="100" workbookViewId="0">
      <selection activeCell="J20" sqref="J20"/>
    </sheetView>
  </sheetViews>
  <sheetFormatPr defaultColWidth="9.1796875" defaultRowHeight="14"/>
  <cols>
    <col min="1" max="1" width="10" style="677" customWidth="1"/>
    <col min="2" max="2" width="54.453125" style="677" customWidth="1"/>
    <col min="3" max="3" width="17.81640625" style="677" customWidth="1"/>
    <col min="4" max="16384" width="9.1796875" style="677"/>
  </cols>
  <sheetData>
    <row r="2" spans="1:3">
      <c r="A2" s="764"/>
      <c r="B2" s="766" t="s">
        <v>1471</v>
      </c>
    </row>
    <row r="3" spans="1:3">
      <c r="A3" s="764"/>
      <c r="B3" s="764"/>
    </row>
    <row r="4" spans="1:3">
      <c r="A4" s="764"/>
      <c r="B4" s="766" t="s">
        <v>1098</v>
      </c>
    </row>
    <row r="5" spans="1:3">
      <c r="A5" s="764"/>
      <c r="B5" s="764"/>
    </row>
    <row r="6" spans="1:3">
      <c r="A6" s="764"/>
      <c r="B6" s="764" t="s">
        <v>1472</v>
      </c>
    </row>
    <row r="7" spans="1:3">
      <c r="A7" s="764"/>
    </row>
    <row r="8" spans="1:3">
      <c r="A8" s="764"/>
    </row>
    <row r="9" spans="1:3">
      <c r="A9" s="701">
        <v>1</v>
      </c>
      <c r="B9" s="677" t="s">
        <v>749</v>
      </c>
      <c r="C9" s="827"/>
    </row>
    <row r="10" spans="1:3">
      <c r="A10" s="701"/>
    </row>
    <row r="11" spans="1:3">
      <c r="A11" s="701"/>
    </row>
    <row r="12" spans="1:3">
      <c r="A12" s="701">
        <v>2</v>
      </c>
      <c r="B12" s="677" t="s">
        <v>748</v>
      </c>
      <c r="C12" s="827"/>
    </row>
    <row r="13" spans="1:3">
      <c r="A13" s="701"/>
    </row>
    <row r="14" spans="1:3">
      <c r="A14" s="701"/>
    </row>
    <row r="15" spans="1:3">
      <c r="A15" s="701">
        <v>3</v>
      </c>
      <c r="B15" s="677" t="s">
        <v>750</v>
      </c>
      <c r="C15" s="828"/>
    </row>
    <row r="16" spans="1:3">
      <c r="A16" s="701"/>
      <c r="C16" s="829"/>
    </row>
    <row r="17" spans="1:3">
      <c r="C17" s="829"/>
    </row>
    <row r="18" spans="1:3">
      <c r="A18" s="701"/>
      <c r="C18" s="829"/>
    </row>
    <row r="19" spans="1:3">
      <c r="C19" s="829"/>
    </row>
    <row r="20" spans="1:3" ht="14.5" thickBot="1">
      <c r="A20" s="830"/>
      <c r="B20" s="764" t="s">
        <v>1473</v>
      </c>
      <c r="C20" s="831"/>
    </row>
    <row r="21" spans="1:3" ht="14.5" thickTop="1"/>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C9705-3867-456C-89E0-9A5E8EC91A54}">
  <dimension ref="A5:H39"/>
  <sheetViews>
    <sheetView view="pageBreakPreview" zoomScale="60" zoomScaleNormal="100" workbookViewId="0">
      <selection activeCell="G38" sqref="G38"/>
    </sheetView>
  </sheetViews>
  <sheetFormatPr defaultRowHeight="13"/>
  <cols>
    <col min="1" max="1" width="7.453125" style="844" customWidth="1"/>
    <col min="2" max="2" width="8.7265625" style="844" hidden="1" customWidth="1"/>
    <col min="3" max="3" width="42.1796875" style="844" customWidth="1"/>
    <col min="4" max="4" width="6" style="844" customWidth="1"/>
    <col min="5" max="5" width="0.90625" style="844" customWidth="1"/>
    <col min="6" max="6" width="10.453125" style="844" customWidth="1"/>
    <col min="7" max="7" width="24" style="844" customWidth="1"/>
    <col min="8" max="8" width="8.54296875" style="844" customWidth="1"/>
    <col min="9" max="16384" width="8.7265625" style="844"/>
  </cols>
  <sheetData>
    <row r="5" spans="2:8">
      <c r="B5" s="10"/>
      <c r="C5" s="11" t="s">
        <v>664</v>
      </c>
      <c r="D5" s="19"/>
      <c r="E5" s="13"/>
      <c r="F5" s="14"/>
      <c r="G5" s="15"/>
      <c r="H5" s="10"/>
    </row>
    <row r="6" spans="2:8">
      <c r="B6" s="10"/>
      <c r="C6" s="11"/>
      <c r="D6" s="19"/>
      <c r="E6" s="13"/>
      <c r="F6" s="14"/>
      <c r="G6" s="15" t="s">
        <v>727</v>
      </c>
      <c r="H6" s="10"/>
    </row>
    <row r="7" spans="2:8">
      <c r="B7" s="10"/>
      <c r="C7" s="11"/>
      <c r="D7" s="19"/>
      <c r="E7" s="13"/>
      <c r="F7" s="32"/>
      <c r="G7" s="15"/>
      <c r="H7" s="10"/>
    </row>
    <row r="8" spans="2:8">
      <c r="B8" s="10"/>
      <c r="C8" s="832" t="s">
        <v>760</v>
      </c>
      <c r="D8" s="19"/>
      <c r="E8" s="13"/>
      <c r="F8" s="14"/>
      <c r="G8" s="15"/>
      <c r="H8" s="10"/>
    </row>
    <row r="9" spans="2:8">
      <c r="B9" s="10"/>
      <c r="C9" s="11"/>
      <c r="D9" s="12"/>
      <c r="E9" s="13"/>
      <c r="F9" s="14"/>
      <c r="G9" s="15"/>
      <c r="H9" s="10"/>
    </row>
    <row r="10" spans="2:8">
      <c r="B10" s="10"/>
      <c r="C10" s="11" t="s">
        <v>665</v>
      </c>
      <c r="D10" s="19"/>
      <c r="E10" s="13"/>
      <c r="F10" s="14"/>
      <c r="G10" s="15"/>
      <c r="H10" s="10"/>
    </row>
    <row r="11" spans="2:8">
      <c r="B11" s="10"/>
      <c r="C11" s="11"/>
      <c r="D11" s="12"/>
      <c r="E11" s="13"/>
      <c r="F11" s="14"/>
      <c r="G11" s="15"/>
      <c r="H11" s="10"/>
    </row>
    <row r="12" spans="2:8">
      <c r="B12" s="10"/>
      <c r="C12" s="11" t="s">
        <v>751</v>
      </c>
      <c r="D12" s="19"/>
      <c r="E12" s="13"/>
      <c r="F12" s="14"/>
      <c r="G12" s="15"/>
      <c r="H12" s="10"/>
    </row>
    <row r="13" spans="2:8">
      <c r="B13" s="10"/>
      <c r="C13" s="11"/>
      <c r="D13" s="12"/>
      <c r="E13" s="13"/>
      <c r="F13" s="14"/>
      <c r="G13" s="15"/>
      <c r="H13" s="10"/>
    </row>
    <row r="14" spans="2:8">
      <c r="B14" s="10"/>
      <c r="C14" s="11" t="s">
        <v>752</v>
      </c>
      <c r="D14" s="12"/>
      <c r="E14" s="13"/>
      <c r="F14" s="14"/>
      <c r="G14" s="15"/>
      <c r="H14" s="10"/>
    </row>
    <row r="15" spans="2:8">
      <c r="B15" s="10"/>
      <c r="C15" s="11"/>
      <c r="D15" s="12"/>
      <c r="E15" s="13"/>
      <c r="F15" s="14"/>
      <c r="G15" s="15"/>
      <c r="H15" s="10"/>
    </row>
    <row r="16" spans="2:8">
      <c r="B16" s="10"/>
      <c r="C16" s="11"/>
      <c r="D16" s="12"/>
      <c r="E16" s="13"/>
      <c r="F16" s="14"/>
      <c r="G16" s="15"/>
      <c r="H16" s="10"/>
    </row>
    <row r="17" spans="2:8">
      <c r="B17" s="10"/>
      <c r="C17" s="11" t="s">
        <v>666</v>
      </c>
      <c r="D17" s="12"/>
      <c r="E17" s="13"/>
      <c r="F17" s="14"/>
      <c r="G17" s="15"/>
      <c r="H17" s="10"/>
    </row>
    <row r="18" spans="2:8">
      <c r="B18" s="10"/>
      <c r="C18" s="11"/>
      <c r="D18" s="19"/>
      <c r="E18" s="13"/>
      <c r="F18" s="14"/>
      <c r="G18" s="15"/>
      <c r="H18" s="10"/>
    </row>
    <row r="19" spans="2:8">
      <c r="B19" s="10"/>
      <c r="C19" s="11"/>
      <c r="D19" s="12"/>
      <c r="E19" s="13"/>
      <c r="F19" s="14"/>
      <c r="G19" s="15"/>
      <c r="H19" s="10"/>
    </row>
    <row r="20" spans="2:8">
      <c r="B20" s="10"/>
      <c r="C20" s="11"/>
      <c r="D20" s="19"/>
      <c r="E20" s="13"/>
      <c r="F20" s="14"/>
      <c r="G20" s="15"/>
      <c r="H20" s="10"/>
    </row>
    <row r="21" spans="2:8">
      <c r="B21" s="10"/>
      <c r="C21" s="11"/>
      <c r="D21" s="12"/>
      <c r="E21" s="13"/>
      <c r="F21" s="14"/>
      <c r="G21" s="15"/>
      <c r="H21" s="10"/>
    </row>
    <row r="22" spans="2:8">
      <c r="B22" s="10"/>
      <c r="C22" s="11" t="s">
        <v>503</v>
      </c>
      <c r="D22" s="12"/>
      <c r="E22" s="13"/>
      <c r="F22" s="14"/>
      <c r="G22" s="15"/>
      <c r="H22" s="10"/>
    </row>
    <row r="23" spans="2:8">
      <c r="B23" s="10"/>
      <c r="C23" s="11"/>
      <c r="D23" s="17"/>
      <c r="E23" s="13"/>
      <c r="F23" s="14"/>
      <c r="G23" s="15"/>
      <c r="H23" s="10"/>
    </row>
    <row r="24" spans="2:8" ht="38">
      <c r="B24" s="10"/>
      <c r="C24" s="832" t="s">
        <v>505</v>
      </c>
      <c r="D24" s="17"/>
      <c r="E24" s="13"/>
      <c r="F24" s="14"/>
      <c r="G24" s="15"/>
      <c r="H24" s="10"/>
    </row>
    <row r="25" spans="2:8">
      <c r="B25" s="10"/>
      <c r="C25" s="11"/>
      <c r="D25" s="12"/>
      <c r="E25" s="13"/>
      <c r="F25" s="14"/>
      <c r="G25" s="15"/>
      <c r="H25" s="10"/>
    </row>
    <row r="26" spans="2:8">
      <c r="B26" s="10"/>
      <c r="C26" s="11"/>
      <c r="D26" s="12"/>
      <c r="E26" s="13"/>
      <c r="F26" s="14"/>
      <c r="G26" s="15"/>
      <c r="H26" s="10"/>
    </row>
    <row r="27" spans="2:8">
      <c r="B27" s="10"/>
      <c r="C27" s="11" t="s">
        <v>504</v>
      </c>
      <c r="D27" s="12"/>
      <c r="E27" s="13"/>
      <c r="F27" s="14"/>
      <c r="G27" s="15"/>
      <c r="H27" s="10"/>
    </row>
    <row r="28" spans="2:8">
      <c r="B28" s="10"/>
      <c r="C28" s="11"/>
      <c r="D28" s="12"/>
      <c r="E28" s="13"/>
      <c r="F28" s="14"/>
      <c r="G28" s="15"/>
      <c r="H28" s="10"/>
    </row>
    <row r="29" spans="2:8">
      <c r="B29" s="10"/>
      <c r="C29" s="11"/>
      <c r="D29" s="12"/>
      <c r="E29" s="13"/>
      <c r="F29" s="14"/>
      <c r="G29" s="15"/>
      <c r="H29" s="10"/>
    </row>
    <row r="30" spans="2:8">
      <c r="B30" s="10"/>
      <c r="C30" s="11" t="s">
        <v>668</v>
      </c>
      <c r="D30" s="12"/>
      <c r="E30" s="13"/>
      <c r="F30" s="14"/>
      <c r="G30" s="15"/>
      <c r="H30" s="10"/>
    </row>
    <row r="31" spans="2:8">
      <c r="B31" s="10"/>
      <c r="C31" s="11"/>
      <c r="D31" s="19"/>
      <c r="E31" s="13"/>
      <c r="F31" s="14"/>
      <c r="G31" s="15"/>
      <c r="H31" s="10"/>
    </row>
    <row r="32" spans="2:8">
      <c r="B32" s="10"/>
      <c r="C32" s="11"/>
      <c r="D32" s="19"/>
      <c r="E32" s="13"/>
      <c r="F32" s="14"/>
      <c r="G32" s="15"/>
      <c r="H32" s="10"/>
    </row>
    <row r="33" spans="1:8">
      <c r="B33" s="10"/>
      <c r="C33" s="11"/>
      <c r="D33" s="19"/>
      <c r="E33" s="13"/>
      <c r="F33" s="14"/>
      <c r="G33" s="15"/>
      <c r="H33" s="10"/>
    </row>
    <row r="34" spans="1:8">
      <c r="B34" s="10"/>
      <c r="C34" s="11"/>
      <c r="D34" s="19"/>
      <c r="E34" s="13"/>
      <c r="F34" s="14"/>
      <c r="G34" s="15"/>
      <c r="H34" s="10"/>
    </row>
    <row r="35" spans="1:8">
      <c r="B35" s="10"/>
      <c r="C35" s="11"/>
      <c r="D35" s="19"/>
      <c r="E35" s="13"/>
      <c r="F35" s="14"/>
      <c r="G35" s="15"/>
      <c r="H35" s="10"/>
    </row>
    <row r="36" spans="1:8">
      <c r="B36" s="10"/>
      <c r="C36" s="11"/>
      <c r="D36" s="19"/>
      <c r="E36" s="13"/>
      <c r="F36" s="14"/>
      <c r="G36" s="15"/>
      <c r="H36" s="10"/>
    </row>
    <row r="37" spans="1:8">
      <c r="B37" s="10"/>
      <c r="C37" s="11"/>
      <c r="D37" s="19"/>
      <c r="E37" s="13"/>
      <c r="F37" s="14"/>
      <c r="G37" s="15"/>
      <c r="H37" s="10"/>
    </row>
    <row r="38" spans="1:8">
      <c r="B38" s="10"/>
      <c r="C38" s="11" t="s">
        <v>667</v>
      </c>
      <c r="D38" s="19"/>
      <c r="E38" s="13"/>
      <c r="F38" s="14"/>
      <c r="G38" s="15"/>
      <c r="H38" s="10"/>
    </row>
    <row r="39" spans="1:8" s="532" customFormat="1" ht="12.5">
      <c r="A39" s="552"/>
      <c r="B39" s="552"/>
      <c r="C39" s="552"/>
      <c r="D39" s="552"/>
      <c r="E39" s="552"/>
      <c r="F39" s="552"/>
      <c r="G39" s="551"/>
    </row>
  </sheetData>
  <pageMargins left="0.7" right="0.7" top="0.75" bottom="0.75" header="0.3" footer="0.3"/>
  <pageSetup paperSize="9" scale="8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876"/>
  <sheetViews>
    <sheetView view="pageBreakPreview" topLeftCell="F629" zoomScaleNormal="74" zoomScaleSheetLayoutView="100" workbookViewId="0">
      <selection activeCell="K635" sqref="K635:K653"/>
    </sheetView>
  </sheetViews>
  <sheetFormatPr defaultColWidth="8.81640625" defaultRowHeight="12.5"/>
  <cols>
    <col min="1" max="5" width="0" style="9" hidden="1" customWidth="1"/>
    <col min="6" max="6" width="5" style="10" bestFit="1" customWidth="1"/>
    <col min="7" max="7" width="7.36328125" style="11" customWidth="1"/>
    <col min="8" max="8" width="57.1796875" style="12" customWidth="1"/>
    <col min="9" max="9" width="5.36328125" style="13" customWidth="1"/>
    <col min="10" max="10" width="6.36328125" style="14" customWidth="1"/>
    <col min="11" max="11" width="13.6328125" style="15" customWidth="1"/>
    <col min="12" max="12" width="16.81640625" style="16" customWidth="1"/>
    <col min="13" max="13" width="8.81640625" style="11"/>
    <col min="14" max="14" width="22" style="11" customWidth="1"/>
    <col min="15" max="16384" width="8.81640625" style="11"/>
  </cols>
  <sheetData>
    <row r="1" spans="1:12" s="3" customFormat="1" ht="39" hidden="1">
      <c r="A1" s="3" t="s">
        <v>0</v>
      </c>
      <c r="B1" s="3" t="s">
        <v>1</v>
      </c>
      <c r="C1" s="3" t="s">
        <v>2</v>
      </c>
      <c r="D1" s="3" t="s">
        <v>3</v>
      </c>
      <c r="E1" s="3" t="s">
        <v>4</v>
      </c>
      <c r="F1" s="4" t="s">
        <v>5</v>
      </c>
      <c r="G1" s="3" t="s">
        <v>6</v>
      </c>
      <c r="I1" s="5"/>
      <c r="J1" s="6" t="s">
        <v>7</v>
      </c>
      <c r="K1" s="7" t="s">
        <v>8</v>
      </c>
      <c r="L1" s="8" t="s">
        <v>9</v>
      </c>
    </row>
    <row r="2" spans="1:12" hidden="1"/>
    <row r="3" spans="1:12" ht="13" hidden="1">
      <c r="A3" s="9">
        <v>1</v>
      </c>
      <c r="B3" s="9">
        <v>10</v>
      </c>
      <c r="C3" s="9">
        <v>1</v>
      </c>
      <c r="D3" s="9">
        <v>1</v>
      </c>
      <c r="E3" s="9">
        <v>1</v>
      </c>
      <c r="H3" s="17" t="s">
        <v>10</v>
      </c>
      <c r="J3" s="11"/>
    </row>
    <row r="4" spans="1:12" hidden="1"/>
    <row r="5" spans="1:12" ht="13" hidden="1">
      <c r="A5" s="9">
        <v>2</v>
      </c>
      <c r="B5" s="9">
        <v>11</v>
      </c>
      <c r="C5" s="9">
        <v>1</v>
      </c>
      <c r="D5" s="9">
        <v>1</v>
      </c>
      <c r="E5" s="9">
        <v>1</v>
      </c>
      <c r="H5" s="17" t="s">
        <v>11</v>
      </c>
      <c r="J5" s="11"/>
    </row>
    <row r="6" spans="1:12" hidden="1"/>
    <row r="7" spans="1:12" ht="13" hidden="1">
      <c r="A7" s="9">
        <v>3</v>
      </c>
      <c r="B7" s="9">
        <v>12</v>
      </c>
      <c r="C7" s="9">
        <v>1</v>
      </c>
      <c r="D7" s="9">
        <v>1</v>
      </c>
      <c r="E7" s="9">
        <v>1</v>
      </c>
      <c r="G7" s="11">
        <v>1</v>
      </c>
      <c r="H7" s="17" t="s">
        <v>12</v>
      </c>
      <c r="J7" s="11"/>
    </row>
    <row r="8" spans="1:12" hidden="1"/>
    <row r="9" spans="1:12" ht="37.5" hidden="1">
      <c r="A9" s="9">
        <v>4</v>
      </c>
      <c r="B9" s="9">
        <v>13</v>
      </c>
      <c r="C9" s="9">
        <v>1</v>
      </c>
      <c r="D9" s="9">
        <v>1</v>
      </c>
      <c r="E9" s="9">
        <v>1</v>
      </c>
      <c r="G9" s="11">
        <v>1</v>
      </c>
      <c r="H9" s="12" t="s">
        <v>13</v>
      </c>
      <c r="J9" s="11"/>
    </row>
    <row r="10" spans="1:12" hidden="1"/>
    <row r="11" spans="1:12" ht="13" hidden="1">
      <c r="A11" s="9">
        <v>5</v>
      </c>
      <c r="B11" s="9">
        <v>14</v>
      </c>
      <c r="C11" s="9">
        <v>1</v>
      </c>
      <c r="D11" s="9">
        <v>1</v>
      </c>
      <c r="E11" s="9">
        <v>1</v>
      </c>
      <c r="G11" s="11">
        <v>1</v>
      </c>
      <c r="H11" s="17" t="s">
        <v>14</v>
      </c>
      <c r="J11" s="11"/>
    </row>
    <row r="12" spans="1:12" hidden="1"/>
    <row r="13" spans="1:12" ht="112.5" hidden="1">
      <c r="A13" s="9">
        <v>6</v>
      </c>
      <c r="B13" s="9">
        <v>15</v>
      </c>
      <c r="C13" s="9">
        <v>1</v>
      </c>
      <c r="D13" s="9">
        <v>1</v>
      </c>
      <c r="E13" s="9">
        <v>1</v>
      </c>
      <c r="G13" s="11">
        <v>1</v>
      </c>
      <c r="H13" s="12" t="s">
        <v>15</v>
      </c>
      <c r="J13" s="11"/>
    </row>
    <row r="14" spans="1:12" hidden="1"/>
    <row r="15" spans="1:12" ht="13" hidden="1">
      <c r="A15" s="9">
        <v>7</v>
      </c>
      <c r="B15" s="9">
        <v>16</v>
      </c>
      <c r="C15" s="9">
        <v>1</v>
      </c>
      <c r="D15" s="9">
        <v>1</v>
      </c>
      <c r="E15" s="9">
        <v>1</v>
      </c>
      <c r="G15" s="11">
        <v>1</v>
      </c>
      <c r="H15" s="17" t="s">
        <v>16</v>
      </c>
      <c r="J15" s="11"/>
    </row>
    <row r="16" spans="1:12" hidden="1"/>
    <row r="17" spans="1:12" ht="62.5" hidden="1">
      <c r="A17" s="9">
        <v>8</v>
      </c>
      <c r="B17" s="9">
        <v>17</v>
      </c>
      <c r="C17" s="9">
        <v>1</v>
      </c>
      <c r="D17" s="9">
        <v>1</v>
      </c>
      <c r="E17" s="9">
        <v>1</v>
      </c>
      <c r="G17" s="11">
        <v>1</v>
      </c>
      <c r="H17" s="12" t="s">
        <v>17</v>
      </c>
      <c r="J17" s="11"/>
    </row>
    <row r="18" spans="1:12" hidden="1"/>
    <row r="19" spans="1:12" ht="25" hidden="1">
      <c r="A19" s="9">
        <v>9</v>
      </c>
      <c r="B19" s="9">
        <v>18</v>
      </c>
      <c r="C19" s="9">
        <v>1</v>
      </c>
      <c r="D19" s="9">
        <v>1</v>
      </c>
      <c r="E19" s="9">
        <v>1</v>
      </c>
      <c r="G19" s="11">
        <v>1</v>
      </c>
      <c r="H19" s="12" t="s">
        <v>18</v>
      </c>
      <c r="J19" s="11"/>
    </row>
    <row r="20" spans="1:12" hidden="1"/>
    <row r="21" spans="1:12" ht="13" hidden="1">
      <c r="A21" s="9">
        <v>10</v>
      </c>
      <c r="B21" s="9">
        <v>19</v>
      </c>
      <c r="C21" s="9">
        <v>1</v>
      </c>
      <c r="D21" s="9">
        <v>1</v>
      </c>
      <c r="E21" s="9">
        <v>1</v>
      </c>
      <c r="G21" s="11">
        <v>1</v>
      </c>
      <c r="H21" s="17" t="s">
        <v>19</v>
      </c>
      <c r="J21" s="11"/>
    </row>
    <row r="22" spans="1:12" hidden="1"/>
    <row r="23" spans="1:12" ht="13" hidden="1">
      <c r="A23" s="9">
        <v>11</v>
      </c>
      <c r="B23" s="9">
        <v>20</v>
      </c>
      <c r="C23" s="9">
        <v>1</v>
      </c>
      <c r="D23" s="9">
        <v>1</v>
      </c>
      <c r="E23" s="9">
        <v>2</v>
      </c>
      <c r="G23" s="11">
        <v>1</v>
      </c>
      <c r="H23" s="17" t="s">
        <v>20</v>
      </c>
      <c r="J23" s="11"/>
    </row>
    <row r="24" spans="1:12" hidden="1"/>
    <row r="25" spans="1:12" ht="25" hidden="1">
      <c r="A25" s="9">
        <v>12</v>
      </c>
      <c r="B25" s="9">
        <v>21</v>
      </c>
      <c r="C25" s="9">
        <v>1</v>
      </c>
      <c r="D25" s="9">
        <v>1</v>
      </c>
      <c r="E25" s="9">
        <v>2</v>
      </c>
      <c r="F25" s="10">
        <v>1</v>
      </c>
      <c r="G25" s="11">
        <v>1.1000000000000001</v>
      </c>
      <c r="H25" s="12" t="s">
        <v>21</v>
      </c>
      <c r="I25" s="18" t="s">
        <v>22</v>
      </c>
      <c r="J25" s="14">
        <v>0</v>
      </c>
    </row>
    <row r="26" spans="1:12" hidden="1"/>
    <row r="27" spans="1:12" ht="37.5" hidden="1">
      <c r="A27" s="9">
        <v>13</v>
      </c>
      <c r="B27" s="9">
        <v>22</v>
      </c>
      <c r="C27" s="9">
        <v>1</v>
      </c>
      <c r="D27" s="9">
        <v>1</v>
      </c>
      <c r="E27" s="9">
        <v>2</v>
      </c>
      <c r="G27" s="11">
        <v>1</v>
      </c>
      <c r="H27" s="12" t="s">
        <v>23</v>
      </c>
      <c r="I27" s="18" t="s">
        <v>22</v>
      </c>
      <c r="J27" s="14">
        <v>0</v>
      </c>
    </row>
    <row r="28" spans="1:12" hidden="1"/>
    <row r="29" spans="1:12" ht="25" hidden="1">
      <c r="A29" s="9">
        <v>14</v>
      </c>
      <c r="B29" s="9">
        <v>23</v>
      </c>
      <c r="C29" s="9">
        <v>1</v>
      </c>
      <c r="D29" s="9">
        <v>1</v>
      </c>
      <c r="E29" s="9">
        <v>2</v>
      </c>
      <c r="G29" s="11">
        <v>2</v>
      </c>
      <c r="H29" s="12" t="s">
        <v>24</v>
      </c>
      <c r="I29" s="18" t="s">
        <v>22</v>
      </c>
      <c r="J29" s="14">
        <v>0</v>
      </c>
    </row>
    <row r="30" spans="1:12" hidden="1"/>
    <row r="31" spans="1:12" ht="50" hidden="1">
      <c r="A31" s="9">
        <v>15</v>
      </c>
      <c r="B31" s="9">
        <v>24</v>
      </c>
      <c r="C31" s="9">
        <v>1</v>
      </c>
      <c r="D31" s="9">
        <v>1</v>
      </c>
      <c r="E31" s="9">
        <v>2</v>
      </c>
      <c r="F31" s="10">
        <v>2</v>
      </c>
      <c r="G31" s="11">
        <v>2</v>
      </c>
      <c r="H31" s="12" t="s">
        <v>25</v>
      </c>
      <c r="I31" s="13" t="s">
        <v>26</v>
      </c>
      <c r="J31" s="14">
        <v>1</v>
      </c>
      <c r="L31" s="16">
        <f>ROUND($J31*K31,2)</f>
        <v>0</v>
      </c>
    </row>
    <row r="32" spans="1:12" hidden="1"/>
    <row r="33" spans="1:10" ht="25" hidden="1">
      <c r="A33" s="9">
        <v>16</v>
      </c>
      <c r="B33" s="9">
        <v>25</v>
      </c>
      <c r="C33" s="9">
        <v>1</v>
      </c>
      <c r="D33" s="9">
        <v>1</v>
      </c>
      <c r="E33" s="9">
        <v>2</v>
      </c>
      <c r="G33" s="11">
        <v>2</v>
      </c>
      <c r="H33" s="12" t="s">
        <v>27</v>
      </c>
      <c r="I33" s="18" t="s">
        <v>22</v>
      </c>
      <c r="J33" s="14">
        <v>0</v>
      </c>
    </row>
    <row r="34" spans="1:10" hidden="1"/>
    <row r="35" spans="1:10" ht="25" hidden="1">
      <c r="A35" s="9">
        <v>17</v>
      </c>
      <c r="B35" s="9">
        <v>26</v>
      </c>
      <c r="C35" s="9">
        <v>1</v>
      </c>
      <c r="D35" s="9">
        <v>1</v>
      </c>
      <c r="E35" s="9">
        <v>2</v>
      </c>
      <c r="G35" s="11">
        <v>2</v>
      </c>
      <c r="H35" s="12" t="s">
        <v>28</v>
      </c>
      <c r="I35" s="18" t="s">
        <v>22</v>
      </c>
      <c r="J35" s="14">
        <v>0</v>
      </c>
    </row>
    <row r="36" spans="1:10" hidden="1"/>
    <row r="37" spans="1:10" hidden="1">
      <c r="A37" s="9">
        <v>18</v>
      </c>
      <c r="B37" s="9">
        <v>27</v>
      </c>
      <c r="C37" s="9">
        <v>1</v>
      </c>
      <c r="D37" s="9">
        <v>1</v>
      </c>
      <c r="E37" s="9">
        <v>2</v>
      </c>
      <c r="G37" s="11">
        <v>2</v>
      </c>
      <c r="H37" s="12" t="s">
        <v>29</v>
      </c>
      <c r="I37" s="18" t="s">
        <v>22</v>
      </c>
      <c r="J37" s="14">
        <v>0</v>
      </c>
    </row>
    <row r="38" spans="1:10" hidden="1"/>
    <row r="39" spans="1:10" ht="37.5" hidden="1">
      <c r="A39" s="9">
        <v>19</v>
      </c>
      <c r="B39" s="9">
        <v>28</v>
      </c>
      <c r="C39" s="9">
        <v>1</v>
      </c>
      <c r="D39" s="9">
        <v>1</v>
      </c>
      <c r="E39" s="9">
        <v>2</v>
      </c>
      <c r="G39" s="11">
        <v>2</v>
      </c>
      <c r="H39" s="12" t="s">
        <v>30</v>
      </c>
      <c r="I39" s="18" t="s">
        <v>22</v>
      </c>
      <c r="J39" s="14">
        <v>0</v>
      </c>
    </row>
    <row r="40" spans="1:10" hidden="1"/>
    <row r="41" spans="1:10" hidden="1">
      <c r="A41" s="9">
        <v>20</v>
      </c>
      <c r="B41" s="9">
        <v>29</v>
      </c>
      <c r="C41" s="9">
        <v>1</v>
      </c>
      <c r="D41" s="9">
        <v>1</v>
      </c>
      <c r="E41" s="9">
        <v>2</v>
      </c>
      <c r="G41" s="11">
        <v>2</v>
      </c>
      <c r="H41" s="12" t="s">
        <v>31</v>
      </c>
      <c r="I41" s="18" t="s">
        <v>22</v>
      </c>
      <c r="J41" s="14">
        <v>0</v>
      </c>
    </row>
    <row r="42" spans="1:10" hidden="1"/>
    <row r="43" spans="1:10" ht="87.5" hidden="1">
      <c r="A43" s="9">
        <v>21</v>
      </c>
      <c r="B43" s="9">
        <v>30</v>
      </c>
      <c r="C43" s="9">
        <v>1</v>
      </c>
      <c r="D43" s="9">
        <v>1</v>
      </c>
      <c r="E43" s="9">
        <v>2</v>
      </c>
      <c r="G43" s="11">
        <v>2</v>
      </c>
      <c r="H43" s="12" t="s">
        <v>32</v>
      </c>
      <c r="I43" s="18" t="s">
        <v>22</v>
      </c>
      <c r="J43" s="14">
        <v>0</v>
      </c>
    </row>
    <row r="44" spans="1:10" hidden="1"/>
    <row r="45" spans="1:10" ht="25" hidden="1">
      <c r="A45" s="9">
        <v>22</v>
      </c>
      <c r="B45" s="9">
        <v>31</v>
      </c>
      <c r="C45" s="9">
        <v>1</v>
      </c>
      <c r="D45" s="9">
        <v>1</v>
      </c>
      <c r="E45" s="9">
        <v>2</v>
      </c>
      <c r="G45" s="11">
        <v>2</v>
      </c>
      <c r="H45" s="12" t="s">
        <v>33</v>
      </c>
      <c r="I45" s="18" t="s">
        <v>22</v>
      </c>
      <c r="J45" s="14">
        <v>0</v>
      </c>
    </row>
    <row r="46" spans="1:10" hidden="1"/>
    <row r="47" spans="1:10" ht="62.5" hidden="1">
      <c r="A47" s="9">
        <v>23</v>
      </c>
      <c r="B47" s="9">
        <v>32</v>
      </c>
      <c r="C47" s="9">
        <v>1</v>
      </c>
      <c r="D47" s="9">
        <v>1</v>
      </c>
      <c r="E47" s="9">
        <v>3</v>
      </c>
      <c r="G47" s="11">
        <v>2</v>
      </c>
      <c r="H47" s="12" t="s">
        <v>34</v>
      </c>
      <c r="I47" s="18" t="s">
        <v>22</v>
      </c>
      <c r="J47" s="14">
        <v>0</v>
      </c>
    </row>
    <row r="48" spans="1:10" hidden="1"/>
    <row r="49" spans="1:12" ht="25" hidden="1">
      <c r="A49" s="9">
        <v>24</v>
      </c>
      <c r="B49" s="9">
        <v>33</v>
      </c>
      <c r="C49" s="9">
        <v>1</v>
      </c>
      <c r="D49" s="9">
        <v>1</v>
      </c>
      <c r="E49" s="9">
        <v>3</v>
      </c>
      <c r="G49" s="11">
        <v>2</v>
      </c>
      <c r="H49" s="12" t="s">
        <v>35</v>
      </c>
      <c r="I49" s="18" t="s">
        <v>22</v>
      </c>
      <c r="J49" s="14">
        <v>0</v>
      </c>
    </row>
    <row r="50" spans="1:12" hidden="1"/>
    <row r="51" spans="1:12" ht="62.5" hidden="1">
      <c r="A51" s="9">
        <v>25</v>
      </c>
      <c r="B51" s="9">
        <v>34</v>
      </c>
      <c r="C51" s="9">
        <v>1</v>
      </c>
      <c r="D51" s="9">
        <v>1</v>
      </c>
      <c r="E51" s="9">
        <v>3</v>
      </c>
      <c r="G51" s="11">
        <v>2</v>
      </c>
      <c r="H51" s="12" t="s">
        <v>36</v>
      </c>
      <c r="I51" s="18" t="s">
        <v>22</v>
      </c>
      <c r="J51" s="14">
        <v>0</v>
      </c>
    </row>
    <row r="52" spans="1:12" hidden="1"/>
    <row r="53" spans="1:12" ht="25" hidden="1">
      <c r="A53" s="9">
        <v>26</v>
      </c>
      <c r="B53" s="9">
        <v>35</v>
      </c>
      <c r="C53" s="9">
        <v>1</v>
      </c>
      <c r="D53" s="9">
        <v>1</v>
      </c>
      <c r="E53" s="9">
        <v>3</v>
      </c>
      <c r="G53" s="11">
        <v>2</v>
      </c>
      <c r="H53" s="12" t="s">
        <v>37</v>
      </c>
      <c r="I53" s="18" t="s">
        <v>22</v>
      </c>
      <c r="J53" s="14">
        <v>0</v>
      </c>
    </row>
    <row r="54" spans="1:12" hidden="1"/>
    <row r="55" spans="1:12" ht="37.5" hidden="1">
      <c r="A55" s="9">
        <v>27</v>
      </c>
      <c r="B55" s="9">
        <v>36</v>
      </c>
      <c r="C55" s="9">
        <v>1</v>
      </c>
      <c r="D55" s="9">
        <v>1</v>
      </c>
      <c r="E55" s="9">
        <v>3</v>
      </c>
      <c r="G55" s="11">
        <v>2</v>
      </c>
      <c r="H55" s="12" t="s">
        <v>38</v>
      </c>
      <c r="I55" s="18" t="s">
        <v>22</v>
      </c>
      <c r="J55" s="14">
        <v>0</v>
      </c>
    </row>
    <row r="56" spans="1:12" hidden="1"/>
    <row r="57" spans="1:12" ht="25" hidden="1">
      <c r="A57" s="9">
        <v>28</v>
      </c>
      <c r="B57" s="9">
        <v>37</v>
      </c>
      <c r="C57" s="9">
        <v>1</v>
      </c>
      <c r="D57" s="9">
        <v>1</v>
      </c>
      <c r="E57" s="9">
        <v>3</v>
      </c>
      <c r="G57" s="11">
        <v>2</v>
      </c>
      <c r="H57" s="12" t="s">
        <v>39</v>
      </c>
      <c r="I57" s="18" t="s">
        <v>22</v>
      </c>
      <c r="J57" s="14">
        <v>0</v>
      </c>
    </row>
    <row r="58" spans="1:12" hidden="1"/>
    <row r="59" spans="1:12" hidden="1">
      <c r="A59" s="9">
        <v>29</v>
      </c>
      <c r="B59" s="9">
        <v>38</v>
      </c>
      <c r="C59" s="9">
        <v>1</v>
      </c>
      <c r="D59" s="9">
        <v>1</v>
      </c>
      <c r="E59" s="9">
        <v>3</v>
      </c>
      <c r="G59" s="11">
        <v>3</v>
      </c>
      <c r="H59" s="12" t="s">
        <v>40</v>
      </c>
      <c r="I59" s="18" t="s">
        <v>22</v>
      </c>
      <c r="J59" s="14">
        <v>0</v>
      </c>
    </row>
    <row r="60" spans="1:12" hidden="1"/>
    <row r="61" spans="1:12" ht="25" hidden="1">
      <c r="A61" s="9">
        <v>30</v>
      </c>
      <c r="B61" s="9">
        <v>39</v>
      </c>
      <c r="C61" s="9">
        <v>1</v>
      </c>
      <c r="D61" s="9">
        <v>1</v>
      </c>
      <c r="E61" s="9">
        <v>3</v>
      </c>
      <c r="G61" s="11">
        <v>3</v>
      </c>
      <c r="H61" s="12" t="s">
        <v>41</v>
      </c>
      <c r="I61" s="13" t="s">
        <v>26</v>
      </c>
      <c r="J61" s="14">
        <v>1</v>
      </c>
      <c r="L61" s="16">
        <f>ROUND($J61*K61,2)</f>
        <v>0</v>
      </c>
    </row>
    <row r="62" spans="1:12" hidden="1"/>
    <row r="63" spans="1:12" ht="13" hidden="1">
      <c r="A63" s="9">
        <v>31</v>
      </c>
      <c r="B63" s="9">
        <v>40</v>
      </c>
      <c r="C63" s="9">
        <v>1</v>
      </c>
      <c r="D63" s="9">
        <v>1</v>
      </c>
      <c r="E63" s="9">
        <v>3</v>
      </c>
      <c r="G63" s="11">
        <v>3</v>
      </c>
      <c r="H63" s="17" t="s">
        <v>42</v>
      </c>
      <c r="J63" s="11"/>
    </row>
    <row r="64" spans="1:12" hidden="1"/>
    <row r="65" spans="1:12" ht="37.5" hidden="1">
      <c r="A65" s="9">
        <v>32</v>
      </c>
      <c r="B65" s="9">
        <v>41</v>
      </c>
      <c r="C65" s="9">
        <v>1</v>
      </c>
      <c r="D65" s="9">
        <v>1</v>
      </c>
      <c r="E65" s="9">
        <v>3</v>
      </c>
      <c r="F65" s="10">
        <v>3</v>
      </c>
      <c r="G65" s="11">
        <v>3.2</v>
      </c>
      <c r="H65" s="12" t="s">
        <v>43</v>
      </c>
      <c r="I65" s="13" t="s">
        <v>26</v>
      </c>
      <c r="J65" s="14">
        <v>1</v>
      </c>
      <c r="L65" s="16">
        <f>ROUND($J65*K65,2)</f>
        <v>0</v>
      </c>
    </row>
    <row r="66" spans="1:12" hidden="1"/>
    <row r="67" spans="1:12" ht="112.5" hidden="1">
      <c r="A67" s="9">
        <v>33</v>
      </c>
      <c r="B67" s="9">
        <v>42</v>
      </c>
      <c r="C67" s="9">
        <v>1</v>
      </c>
      <c r="D67" s="9">
        <v>1</v>
      </c>
      <c r="E67" s="9">
        <v>4</v>
      </c>
      <c r="F67" s="10">
        <v>4</v>
      </c>
      <c r="G67" s="11">
        <v>3.3</v>
      </c>
      <c r="H67" s="12" t="s">
        <v>44</v>
      </c>
      <c r="I67" s="13" t="s">
        <v>26</v>
      </c>
      <c r="J67" s="14">
        <v>1</v>
      </c>
      <c r="L67" s="16">
        <f>ROUND($J67*K67,2)</f>
        <v>0</v>
      </c>
    </row>
    <row r="68" spans="1:12" hidden="1"/>
    <row r="69" spans="1:12" ht="50" hidden="1">
      <c r="A69" s="9">
        <v>34</v>
      </c>
      <c r="B69" s="9">
        <v>43</v>
      </c>
      <c r="C69" s="9">
        <v>1</v>
      </c>
      <c r="D69" s="9">
        <v>1</v>
      </c>
      <c r="E69" s="9">
        <v>4</v>
      </c>
      <c r="F69" s="10">
        <v>5</v>
      </c>
      <c r="G69" s="11">
        <v>3.4</v>
      </c>
      <c r="H69" s="12" t="s">
        <v>45</v>
      </c>
      <c r="I69" s="13" t="s">
        <v>26</v>
      </c>
      <c r="J69" s="14">
        <v>1</v>
      </c>
      <c r="L69" s="16">
        <f>ROUND($J69*K69,2)</f>
        <v>0</v>
      </c>
    </row>
    <row r="70" spans="1:12" hidden="1"/>
    <row r="71" spans="1:12" ht="50" hidden="1">
      <c r="A71" s="9">
        <v>35</v>
      </c>
      <c r="B71" s="9">
        <v>44</v>
      </c>
      <c r="C71" s="9">
        <v>1</v>
      </c>
      <c r="D71" s="9">
        <v>1</v>
      </c>
      <c r="E71" s="9">
        <v>4</v>
      </c>
      <c r="F71" s="10">
        <v>6</v>
      </c>
      <c r="G71" s="11">
        <v>3.5</v>
      </c>
      <c r="H71" s="12" t="s">
        <v>46</v>
      </c>
      <c r="I71" s="13" t="s">
        <v>26</v>
      </c>
      <c r="J71" s="14">
        <v>1</v>
      </c>
      <c r="L71" s="16">
        <f>ROUND($J71*K71,2)</f>
        <v>0</v>
      </c>
    </row>
    <row r="72" spans="1:12" hidden="1"/>
    <row r="73" spans="1:12" ht="25" hidden="1">
      <c r="A73" s="9">
        <v>36</v>
      </c>
      <c r="B73" s="9">
        <v>45</v>
      </c>
      <c r="C73" s="9">
        <v>1</v>
      </c>
      <c r="D73" s="9">
        <v>1</v>
      </c>
      <c r="E73" s="9">
        <v>4</v>
      </c>
      <c r="F73" s="10">
        <v>7</v>
      </c>
      <c r="G73" s="11">
        <v>4.5999999999999996</v>
      </c>
      <c r="H73" s="12" t="s">
        <v>47</v>
      </c>
      <c r="I73" s="13" t="s">
        <v>26</v>
      </c>
      <c r="J73" s="14">
        <v>1</v>
      </c>
      <c r="L73" s="16">
        <f>ROUND($J73*K73,2)</f>
        <v>0</v>
      </c>
    </row>
    <row r="74" spans="1:12" hidden="1"/>
    <row r="75" spans="1:12" ht="87.5" hidden="1">
      <c r="A75" s="9">
        <v>37</v>
      </c>
      <c r="B75" s="9">
        <v>46</v>
      </c>
      <c r="C75" s="9">
        <v>1</v>
      </c>
      <c r="D75" s="9">
        <v>1</v>
      </c>
      <c r="E75" s="9">
        <v>5</v>
      </c>
      <c r="F75" s="10">
        <v>8</v>
      </c>
      <c r="G75" s="11">
        <v>4.7</v>
      </c>
      <c r="H75" s="12" t="s">
        <v>48</v>
      </c>
      <c r="I75" s="13" t="s">
        <v>26</v>
      </c>
      <c r="J75" s="14">
        <v>1</v>
      </c>
      <c r="L75" s="16">
        <f>ROUND($J75*K75,2)</f>
        <v>0</v>
      </c>
    </row>
    <row r="76" spans="1:12" hidden="1"/>
    <row r="77" spans="1:12" ht="25" hidden="1">
      <c r="A77" s="9">
        <v>38</v>
      </c>
      <c r="B77" s="9">
        <v>47</v>
      </c>
      <c r="C77" s="9">
        <v>1</v>
      </c>
      <c r="D77" s="9">
        <v>1</v>
      </c>
      <c r="E77" s="9">
        <v>5</v>
      </c>
      <c r="F77" s="10">
        <v>9</v>
      </c>
      <c r="G77" s="11">
        <v>4.8</v>
      </c>
      <c r="H77" s="12" t="s">
        <v>49</v>
      </c>
      <c r="I77" s="13" t="s">
        <v>26</v>
      </c>
      <c r="J77" s="14">
        <v>1</v>
      </c>
      <c r="L77" s="16">
        <f>ROUND($J77*K77,2)</f>
        <v>0</v>
      </c>
    </row>
    <row r="78" spans="1:12" hidden="1"/>
    <row r="79" spans="1:12" ht="25" hidden="1">
      <c r="A79" s="9">
        <v>39</v>
      </c>
      <c r="B79" s="9">
        <v>48</v>
      </c>
      <c r="C79" s="9">
        <v>1</v>
      </c>
      <c r="D79" s="9">
        <v>1</v>
      </c>
      <c r="E79" s="9">
        <v>5</v>
      </c>
      <c r="F79" s="10">
        <v>10</v>
      </c>
      <c r="G79" s="11">
        <v>4.9000000000000004</v>
      </c>
      <c r="H79" s="12" t="s">
        <v>50</v>
      </c>
      <c r="I79" s="13" t="s">
        <v>26</v>
      </c>
      <c r="J79" s="14">
        <v>1</v>
      </c>
      <c r="L79" s="16">
        <f>ROUND($J79*K79,2)</f>
        <v>0</v>
      </c>
    </row>
    <row r="80" spans="1:12" hidden="1"/>
    <row r="81" spans="1:12" ht="25" hidden="1">
      <c r="A81" s="9">
        <v>40</v>
      </c>
      <c r="B81" s="9">
        <v>49</v>
      </c>
      <c r="C81" s="9">
        <v>1</v>
      </c>
      <c r="D81" s="9">
        <v>1</v>
      </c>
      <c r="E81" s="9">
        <v>5</v>
      </c>
      <c r="F81" s="10">
        <v>11</v>
      </c>
      <c r="G81" s="11">
        <v>4.0999999999999996</v>
      </c>
      <c r="H81" s="12" t="s">
        <v>51</v>
      </c>
      <c r="I81" s="13" t="s">
        <v>26</v>
      </c>
      <c r="J81" s="14">
        <v>1</v>
      </c>
      <c r="L81" s="16">
        <f>ROUND($J81*K81,2)</f>
        <v>0</v>
      </c>
    </row>
    <row r="82" spans="1:12" hidden="1"/>
    <row r="83" spans="1:12" ht="100" hidden="1">
      <c r="A83" s="9">
        <v>41</v>
      </c>
      <c r="B83" s="9">
        <v>50</v>
      </c>
      <c r="C83" s="9">
        <v>1</v>
      </c>
      <c r="D83" s="9">
        <v>1</v>
      </c>
      <c r="E83" s="9">
        <v>5</v>
      </c>
      <c r="G83" s="11">
        <v>4</v>
      </c>
      <c r="H83" s="12" t="s">
        <v>52</v>
      </c>
      <c r="I83" s="13" t="s">
        <v>22</v>
      </c>
      <c r="J83" s="14">
        <v>0</v>
      </c>
    </row>
    <row r="84" spans="1:12" hidden="1"/>
    <row r="85" spans="1:12" ht="37.5" hidden="1">
      <c r="A85" s="9">
        <v>42</v>
      </c>
      <c r="B85" s="9">
        <v>51</v>
      </c>
      <c r="C85" s="9">
        <v>1</v>
      </c>
      <c r="D85" s="9">
        <v>1</v>
      </c>
      <c r="E85" s="9">
        <v>6</v>
      </c>
      <c r="G85" s="11">
        <v>4</v>
      </c>
      <c r="H85" s="12" t="s">
        <v>53</v>
      </c>
      <c r="I85" s="13" t="s">
        <v>22</v>
      </c>
      <c r="J85" s="14">
        <v>0</v>
      </c>
    </row>
    <row r="86" spans="1:12" hidden="1"/>
    <row r="87" spans="1:12" ht="37.5" hidden="1">
      <c r="A87" s="9">
        <v>43</v>
      </c>
      <c r="B87" s="9">
        <v>52</v>
      </c>
      <c r="C87" s="9">
        <v>1</v>
      </c>
      <c r="D87" s="9">
        <v>1</v>
      </c>
      <c r="E87" s="9">
        <v>6</v>
      </c>
      <c r="G87" s="11">
        <v>5</v>
      </c>
      <c r="H87" s="12" t="s">
        <v>54</v>
      </c>
      <c r="I87" s="13" t="s">
        <v>22</v>
      </c>
      <c r="J87" s="14">
        <v>0</v>
      </c>
    </row>
    <row r="88" spans="1:12" hidden="1"/>
    <row r="89" spans="1:12" ht="50" hidden="1">
      <c r="A89" s="9">
        <v>44</v>
      </c>
      <c r="B89" s="9">
        <v>53</v>
      </c>
      <c r="C89" s="9">
        <v>1</v>
      </c>
      <c r="D89" s="9">
        <v>1</v>
      </c>
      <c r="E89" s="9">
        <v>6</v>
      </c>
      <c r="G89" s="11">
        <v>5</v>
      </c>
      <c r="H89" s="12" t="s">
        <v>55</v>
      </c>
      <c r="I89" s="13" t="s">
        <v>22</v>
      </c>
      <c r="J89" s="14">
        <v>0</v>
      </c>
    </row>
    <row r="90" spans="1:12" hidden="1"/>
    <row r="91" spans="1:12" ht="100" hidden="1">
      <c r="A91" s="9">
        <v>45</v>
      </c>
      <c r="B91" s="9">
        <v>54</v>
      </c>
      <c r="C91" s="9">
        <v>1</v>
      </c>
      <c r="D91" s="9">
        <v>1</v>
      </c>
      <c r="E91" s="9">
        <v>6</v>
      </c>
      <c r="G91" s="11">
        <v>5</v>
      </c>
      <c r="H91" s="12" t="s">
        <v>56</v>
      </c>
      <c r="I91" s="13" t="s">
        <v>22</v>
      </c>
      <c r="J91" s="14">
        <v>0</v>
      </c>
    </row>
    <row r="92" spans="1:12" hidden="1"/>
    <row r="93" spans="1:12" ht="100" hidden="1">
      <c r="A93" s="9">
        <v>46</v>
      </c>
      <c r="B93" s="9">
        <v>55</v>
      </c>
      <c r="C93" s="9">
        <v>1</v>
      </c>
      <c r="D93" s="9">
        <v>1</v>
      </c>
      <c r="E93" s="9">
        <v>6</v>
      </c>
      <c r="G93" s="11">
        <v>5</v>
      </c>
      <c r="H93" s="12" t="s">
        <v>57</v>
      </c>
      <c r="I93" s="13" t="s">
        <v>22</v>
      </c>
      <c r="J93" s="14">
        <v>0</v>
      </c>
    </row>
    <row r="94" spans="1:12" hidden="1"/>
    <row r="95" spans="1:12" ht="75" hidden="1">
      <c r="A95" s="9">
        <v>47</v>
      </c>
      <c r="B95" s="9">
        <v>56</v>
      </c>
      <c r="C95" s="9">
        <v>1</v>
      </c>
      <c r="D95" s="9">
        <v>1</v>
      </c>
      <c r="E95" s="9">
        <v>7</v>
      </c>
      <c r="G95" s="11">
        <v>5</v>
      </c>
      <c r="H95" s="12" t="s">
        <v>58</v>
      </c>
      <c r="I95" s="13" t="s">
        <v>22</v>
      </c>
      <c r="J95" s="14">
        <v>0</v>
      </c>
    </row>
    <row r="96" spans="1:12" hidden="1"/>
    <row r="97" spans="1:10" ht="50" hidden="1">
      <c r="A97" s="9">
        <v>48</v>
      </c>
      <c r="B97" s="9">
        <v>57</v>
      </c>
      <c r="C97" s="9">
        <v>1</v>
      </c>
      <c r="D97" s="9">
        <v>1</v>
      </c>
      <c r="E97" s="9">
        <v>7</v>
      </c>
      <c r="G97" s="11">
        <v>5</v>
      </c>
      <c r="H97" s="12" t="s">
        <v>59</v>
      </c>
      <c r="I97" s="13" t="s">
        <v>22</v>
      </c>
      <c r="J97" s="14">
        <v>0</v>
      </c>
    </row>
    <row r="98" spans="1:10" hidden="1"/>
    <row r="99" spans="1:10" ht="100" hidden="1">
      <c r="A99" s="9">
        <v>49</v>
      </c>
      <c r="B99" s="9">
        <v>58</v>
      </c>
      <c r="C99" s="9">
        <v>1</v>
      </c>
      <c r="D99" s="9">
        <v>1</v>
      </c>
      <c r="E99" s="9">
        <v>7</v>
      </c>
      <c r="G99" s="11">
        <v>5</v>
      </c>
      <c r="H99" s="12" t="s">
        <v>60</v>
      </c>
      <c r="I99" s="13" t="s">
        <v>22</v>
      </c>
      <c r="J99" s="14">
        <v>0</v>
      </c>
    </row>
    <row r="100" spans="1:10" hidden="1"/>
    <row r="101" spans="1:10" ht="37.5" hidden="1">
      <c r="A101" s="9">
        <v>50</v>
      </c>
      <c r="B101" s="9">
        <v>59</v>
      </c>
      <c r="C101" s="9">
        <v>1</v>
      </c>
      <c r="D101" s="9">
        <v>1</v>
      </c>
      <c r="E101" s="9">
        <v>7</v>
      </c>
      <c r="G101" s="11">
        <v>5</v>
      </c>
      <c r="H101" s="12" t="s">
        <v>61</v>
      </c>
      <c r="I101" s="13" t="s">
        <v>22</v>
      </c>
      <c r="J101" s="14">
        <v>0</v>
      </c>
    </row>
    <row r="102" spans="1:10" hidden="1"/>
    <row r="103" spans="1:10" ht="62.5" hidden="1">
      <c r="A103" s="9">
        <v>51</v>
      </c>
      <c r="B103" s="9">
        <v>60</v>
      </c>
      <c r="C103" s="9">
        <v>1</v>
      </c>
      <c r="D103" s="9">
        <v>1</v>
      </c>
      <c r="E103" s="9">
        <v>7</v>
      </c>
      <c r="G103" s="11">
        <v>6</v>
      </c>
      <c r="H103" s="12" t="s">
        <v>62</v>
      </c>
      <c r="I103" s="13" t="s">
        <v>22</v>
      </c>
      <c r="J103" s="14">
        <v>0</v>
      </c>
    </row>
    <row r="104" spans="1:10" hidden="1"/>
    <row r="105" spans="1:10" ht="100" hidden="1">
      <c r="A105" s="9">
        <v>52</v>
      </c>
      <c r="B105" s="9">
        <v>61</v>
      </c>
      <c r="C105" s="9">
        <v>1</v>
      </c>
      <c r="D105" s="9">
        <v>1</v>
      </c>
      <c r="E105" s="9">
        <v>8</v>
      </c>
      <c r="G105" s="11">
        <v>6</v>
      </c>
      <c r="H105" s="12" t="s">
        <v>63</v>
      </c>
      <c r="I105" s="13" t="s">
        <v>22</v>
      </c>
      <c r="J105" s="14">
        <v>0</v>
      </c>
    </row>
    <row r="106" spans="1:10" hidden="1"/>
    <row r="107" spans="1:10" ht="62.5" hidden="1">
      <c r="A107" s="9">
        <v>53</v>
      </c>
      <c r="B107" s="9">
        <v>62</v>
      </c>
      <c r="C107" s="9">
        <v>1</v>
      </c>
      <c r="D107" s="9">
        <v>1</v>
      </c>
      <c r="E107" s="9">
        <v>8</v>
      </c>
      <c r="G107" s="11">
        <v>6</v>
      </c>
      <c r="H107" s="12" t="s">
        <v>64</v>
      </c>
      <c r="I107" s="13" t="s">
        <v>22</v>
      </c>
      <c r="J107" s="14">
        <v>0</v>
      </c>
    </row>
    <row r="108" spans="1:10" hidden="1"/>
    <row r="109" spans="1:10" ht="87.5" hidden="1">
      <c r="A109" s="9">
        <v>54</v>
      </c>
      <c r="B109" s="9">
        <v>63</v>
      </c>
      <c r="C109" s="9">
        <v>1</v>
      </c>
      <c r="D109" s="9">
        <v>1</v>
      </c>
      <c r="E109" s="9">
        <v>8</v>
      </c>
      <c r="G109" s="11">
        <v>6</v>
      </c>
      <c r="H109" s="12" t="s">
        <v>65</v>
      </c>
      <c r="I109" s="13" t="s">
        <v>22</v>
      </c>
      <c r="J109" s="14">
        <v>0</v>
      </c>
    </row>
    <row r="110" spans="1:10" hidden="1"/>
    <row r="111" spans="1:10" ht="100" hidden="1">
      <c r="A111" s="9">
        <v>55</v>
      </c>
      <c r="B111" s="9">
        <v>64</v>
      </c>
      <c r="C111" s="9">
        <v>1</v>
      </c>
      <c r="D111" s="9">
        <v>1</v>
      </c>
      <c r="E111" s="9">
        <v>8</v>
      </c>
      <c r="G111" s="11">
        <v>6</v>
      </c>
      <c r="H111" s="12" t="s">
        <v>66</v>
      </c>
      <c r="I111" s="13" t="s">
        <v>22</v>
      </c>
      <c r="J111" s="14">
        <v>0</v>
      </c>
    </row>
    <row r="112" spans="1:10" hidden="1"/>
    <row r="113" spans="1:12" ht="87.5" hidden="1">
      <c r="A113" s="9">
        <v>56</v>
      </c>
      <c r="B113" s="9">
        <v>65</v>
      </c>
      <c r="C113" s="9">
        <v>1</v>
      </c>
      <c r="D113" s="9">
        <v>1</v>
      </c>
      <c r="E113" s="9">
        <v>8</v>
      </c>
      <c r="G113" s="11">
        <v>6</v>
      </c>
      <c r="H113" s="12" t="s">
        <v>67</v>
      </c>
      <c r="I113" s="13" t="s">
        <v>22</v>
      </c>
      <c r="J113" s="14">
        <v>0</v>
      </c>
    </row>
    <row r="114" spans="1:12" hidden="1"/>
    <row r="115" spans="1:12" ht="125" hidden="1">
      <c r="A115" s="9">
        <v>57</v>
      </c>
      <c r="B115" s="9">
        <v>66</v>
      </c>
      <c r="C115" s="9">
        <v>1</v>
      </c>
      <c r="D115" s="9">
        <v>1</v>
      </c>
      <c r="E115" s="9">
        <v>9</v>
      </c>
      <c r="G115" s="11">
        <v>7</v>
      </c>
      <c r="H115" s="12" t="s">
        <v>68</v>
      </c>
      <c r="I115" s="13" t="s">
        <v>26</v>
      </c>
      <c r="J115" s="14">
        <v>1</v>
      </c>
      <c r="L115" s="16">
        <f>ROUND($J115*K115,2)</f>
        <v>0</v>
      </c>
    </row>
    <row r="116" spans="1:12" hidden="1"/>
    <row r="117" spans="1:12" ht="25" hidden="1">
      <c r="A117" s="9">
        <v>58</v>
      </c>
      <c r="B117" s="9">
        <v>67</v>
      </c>
      <c r="C117" s="9">
        <v>1</v>
      </c>
      <c r="D117" s="9">
        <v>1</v>
      </c>
      <c r="E117" s="9">
        <v>9</v>
      </c>
      <c r="F117" s="10">
        <v>12</v>
      </c>
      <c r="G117" s="11">
        <v>7.11</v>
      </c>
      <c r="H117" s="12" t="s">
        <v>69</v>
      </c>
      <c r="I117" s="13" t="s">
        <v>26</v>
      </c>
      <c r="J117" s="14">
        <v>1</v>
      </c>
      <c r="L117" s="16">
        <f>ROUND($J117*K117,2)</f>
        <v>0</v>
      </c>
    </row>
    <row r="118" spans="1:12" hidden="1"/>
    <row r="119" spans="1:12" ht="37.5" hidden="1">
      <c r="A119" s="9">
        <v>59</v>
      </c>
      <c r="B119" s="9">
        <v>68</v>
      </c>
      <c r="C119" s="9">
        <v>1</v>
      </c>
      <c r="D119" s="9">
        <v>1</v>
      </c>
      <c r="E119" s="9">
        <v>9</v>
      </c>
      <c r="F119" s="10">
        <v>13</v>
      </c>
      <c r="G119" s="11">
        <v>7.12</v>
      </c>
      <c r="H119" s="12" t="s">
        <v>70</v>
      </c>
      <c r="I119" s="13" t="s">
        <v>26</v>
      </c>
      <c r="J119" s="14">
        <v>1</v>
      </c>
      <c r="L119" s="16">
        <f>ROUND($J119*K119,2)</f>
        <v>0</v>
      </c>
    </row>
    <row r="120" spans="1:12" hidden="1"/>
    <row r="121" spans="1:12" hidden="1">
      <c r="A121" s="9">
        <v>60</v>
      </c>
      <c r="B121" s="9">
        <v>69</v>
      </c>
      <c r="C121" s="9">
        <v>1</v>
      </c>
      <c r="D121" s="9">
        <v>1</v>
      </c>
      <c r="E121" s="9">
        <v>9</v>
      </c>
      <c r="F121" s="10">
        <v>14</v>
      </c>
      <c r="G121" s="11">
        <v>7.13</v>
      </c>
      <c r="H121" s="12" t="s">
        <v>71</v>
      </c>
      <c r="I121" s="13" t="s">
        <v>72</v>
      </c>
      <c r="J121" s="14">
        <v>0</v>
      </c>
    </row>
    <row r="122" spans="1:12" hidden="1"/>
    <row r="123" spans="1:12" ht="25" hidden="1">
      <c r="A123" s="9">
        <v>61</v>
      </c>
      <c r="B123" s="9">
        <v>70</v>
      </c>
      <c r="C123" s="9">
        <v>1</v>
      </c>
      <c r="D123" s="9">
        <v>1</v>
      </c>
      <c r="E123" s="9">
        <v>9</v>
      </c>
      <c r="F123" s="10">
        <v>15</v>
      </c>
      <c r="G123" s="11">
        <v>7.14</v>
      </c>
      <c r="H123" s="12" t="s">
        <v>73</v>
      </c>
      <c r="I123" s="13" t="s">
        <v>22</v>
      </c>
      <c r="J123" s="14">
        <v>0</v>
      </c>
    </row>
    <row r="124" spans="1:12" hidden="1"/>
    <row r="125" spans="1:12" ht="50" hidden="1">
      <c r="A125" s="9">
        <v>62</v>
      </c>
      <c r="B125" s="9">
        <v>71</v>
      </c>
      <c r="C125" s="9">
        <v>1</v>
      </c>
      <c r="D125" s="9">
        <v>1</v>
      </c>
      <c r="E125" s="9">
        <v>9</v>
      </c>
      <c r="G125" s="11">
        <v>7</v>
      </c>
      <c r="H125" s="12" t="s">
        <v>74</v>
      </c>
      <c r="I125" s="13" t="s">
        <v>22</v>
      </c>
      <c r="J125" s="14">
        <v>0</v>
      </c>
    </row>
    <row r="126" spans="1:12" hidden="1"/>
    <row r="127" spans="1:12" ht="25" hidden="1">
      <c r="A127" s="9">
        <v>63</v>
      </c>
      <c r="B127" s="9">
        <v>72</v>
      </c>
      <c r="C127" s="9">
        <v>1</v>
      </c>
      <c r="D127" s="9">
        <v>1</v>
      </c>
      <c r="E127" s="9">
        <v>9</v>
      </c>
      <c r="G127" s="11">
        <v>7</v>
      </c>
      <c r="H127" s="12" t="s">
        <v>75</v>
      </c>
      <c r="I127" s="13" t="s">
        <v>22</v>
      </c>
      <c r="J127" s="14">
        <v>0</v>
      </c>
    </row>
    <row r="128" spans="1:12" hidden="1"/>
    <row r="129" spans="1:10" ht="75" hidden="1">
      <c r="A129" s="9">
        <v>64</v>
      </c>
      <c r="B129" s="9">
        <v>73</v>
      </c>
      <c r="C129" s="9">
        <v>1</v>
      </c>
      <c r="D129" s="9">
        <v>1</v>
      </c>
      <c r="E129" s="9">
        <v>10</v>
      </c>
      <c r="G129" s="11">
        <v>7</v>
      </c>
      <c r="H129" s="12" t="s">
        <v>76</v>
      </c>
      <c r="I129" s="13" t="s">
        <v>22</v>
      </c>
      <c r="J129" s="14">
        <v>0</v>
      </c>
    </row>
    <row r="130" spans="1:10" hidden="1"/>
    <row r="131" spans="1:10" ht="112.5" hidden="1">
      <c r="A131" s="9">
        <v>65</v>
      </c>
      <c r="B131" s="9">
        <v>74</v>
      </c>
      <c r="C131" s="9">
        <v>1</v>
      </c>
      <c r="D131" s="9">
        <v>1</v>
      </c>
      <c r="E131" s="9">
        <v>10</v>
      </c>
      <c r="G131" s="11">
        <v>8</v>
      </c>
      <c r="H131" s="12" t="s">
        <v>77</v>
      </c>
      <c r="I131" s="13" t="s">
        <v>22</v>
      </c>
      <c r="J131" s="14">
        <v>0</v>
      </c>
    </row>
    <row r="132" spans="1:10" hidden="1"/>
    <row r="133" spans="1:10" ht="25" hidden="1">
      <c r="A133" s="9">
        <v>66</v>
      </c>
      <c r="B133" s="9">
        <v>75</v>
      </c>
      <c r="C133" s="9">
        <v>1</v>
      </c>
      <c r="D133" s="9">
        <v>1</v>
      </c>
      <c r="E133" s="9">
        <v>10</v>
      </c>
      <c r="G133" s="11">
        <v>8</v>
      </c>
      <c r="H133" s="12" t="s">
        <v>78</v>
      </c>
      <c r="I133" s="13" t="s">
        <v>22</v>
      </c>
      <c r="J133" s="14">
        <v>0</v>
      </c>
    </row>
    <row r="134" spans="1:10" hidden="1"/>
    <row r="135" spans="1:10" ht="37.5" hidden="1">
      <c r="A135" s="9">
        <v>67</v>
      </c>
      <c r="B135" s="9">
        <v>76</v>
      </c>
      <c r="C135" s="9">
        <v>1</v>
      </c>
      <c r="D135" s="9">
        <v>1</v>
      </c>
      <c r="E135" s="9">
        <v>10</v>
      </c>
      <c r="G135" s="11">
        <v>8</v>
      </c>
      <c r="H135" s="12" t="s">
        <v>79</v>
      </c>
      <c r="I135" s="13" t="s">
        <v>22</v>
      </c>
      <c r="J135" s="14">
        <v>0</v>
      </c>
    </row>
    <row r="136" spans="1:10" hidden="1"/>
    <row r="137" spans="1:10" ht="50" hidden="1">
      <c r="A137" s="9">
        <v>68</v>
      </c>
      <c r="B137" s="9">
        <v>77</v>
      </c>
      <c r="C137" s="9">
        <v>1</v>
      </c>
      <c r="D137" s="9">
        <v>1</v>
      </c>
      <c r="E137" s="9">
        <v>10</v>
      </c>
      <c r="G137" s="11">
        <v>8</v>
      </c>
      <c r="H137" s="12" t="s">
        <v>80</v>
      </c>
      <c r="I137" s="13" t="s">
        <v>22</v>
      </c>
      <c r="J137" s="14">
        <v>0</v>
      </c>
    </row>
    <row r="138" spans="1:10" hidden="1"/>
    <row r="139" spans="1:10" ht="50" hidden="1">
      <c r="A139" s="9">
        <v>69</v>
      </c>
      <c r="B139" s="9">
        <v>78</v>
      </c>
      <c r="C139" s="9">
        <v>1</v>
      </c>
      <c r="D139" s="9">
        <v>1</v>
      </c>
      <c r="E139" s="9">
        <v>10</v>
      </c>
      <c r="G139" s="11">
        <v>8</v>
      </c>
      <c r="H139" s="12" t="s">
        <v>81</v>
      </c>
      <c r="I139" s="13" t="s">
        <v>22</v>
      </c>
      <c r="J139" s="14">
        <v>0</v>
      </c>
    </row>
    <row r="140" spans="1:10" hidden="1"/>
    <row r="141" spans="1:10" ht="37.5" hidden="1">
      <c r="A141" s="9">
        <v>70</v>
      </c>
      <c r="B141" s="9">
        <v>79</v>
      </c>
      <c r="C141" s="9">
        <v>1</v>
      </c>
      <c r="D141" s="9">
        <v>1</v>
      </c>
      <c r="E141" s="9">
        <v>10</v>
      </c>
      <c r="G141" s="11">
        <v>8</v>
      </c>
      <c r="H141" s="12" t="s">
        <v>82</v>
      </c>
      <c r="I141" s="13" t="s">
        <v>22</v>
      </c>
      <c r="J141" s="14">
        <v>0</v>
      </c>
    </row>
    <row r="142" spans="1:10" hidden="1"/>
    <row r="143" spans="1:10" ht="62.5" hidden="1">
      <c r="A143" s="9">
        <v>71</v>
      </c>
      <c r="B143" s="9">
        <v>80</v>
      </c>
      <c r="C143" s="9">
        <v>1</v>
      </c>
      <c r="D143" s="9">
        <v>1</v>
      </c>
      <c r="E143" s="9">
        <v>11</v>
      </c>
      <c r="G143" s="11">
        <v>8</v>
      </c>
      <c r="H143" s="12" t="s">
        <v>83</v>
      </c>
      <c r="I143" s="13" t="s">
        <v>22</v>
      </c>
      <c r="J143" s="14">
        <v>0</v>
      </c>
    </row>
    <row r="144" spans="1:10" hidden="1"/>
    <row r="145" spans="1:10" ht="37.5" hidden="1">
      <c r="A145" s="9">
        <v>72</v>
      </c>
      <c r="B145" s="9">
        <v>81</v>
      </c>
      <c r="C145" s="9">
        <v>1</v>
      </c>
      <c r="D145" s="9">
        <v>1</v>
      </c>
      <c r="E145" s="9">
        <v>11</v>
      </c>
      <c r="G145" s="11">
        <v>8</v>
      </c>
      <c r="H145" s="12" t="s">
        <v>84</v>
      </c>
      <c r="I145" s="13" t="s">
        <v>22</v>
      </c>
      <c r="J145" s="14">
        <v>0</v>
      </c>
    </row>
    <row r="146" spans="1:10" hidden="1"/>
    <row r="147" spans="1:10" ht="37.5" hidden="1">
      <c r="A147" s="9">
        <v>73</v>
      </c>
      <c r="B147" s="9">
        <v>82</v>
      </c>
      <c r="C147" s="9">
        <v>1</v>
      </c>
      <c r="D147" s="9">
        <v>1</v>
      </c>
      <c r="E147" s="9">
        <v>11</v>
      </c>
      <c r="G147" s="11">
        <v>8</v>
      </c>
      <c r="H147" s="12" t="s">
        <v>85</v>
      </c>
      <c r="I147" s="13" t="s">
        <v>22</v>
      </c>
      <c r="J147" s="14">
        <v>0</v>
      </c>
    </row>
    <row r="148" spans="1:10" hidden="1"/>
    <row r="149" spans="1:10" ht="50" hidden="1">
      <c r="A149" s="9">
        <v>74</v>
      </c>
      <c r="B149" s="9">
        <v>83</v>
      </c>
      <c r="C149" s="9">
        <v>1</v>
      </c>
      <c r="D149" s="9">
        <v>1</v>
      </c>
      <c r="E149" s="9">
        <v>11</v>
      </c>
      <c r="G149" s="11">
        <v>8</v>
      </c>
      <c r="H149" s="12" t="s">
        <v>86</v>
      </c>
      <c r="I149" s="13" t="s">
        <v>22</v>
      </c>
      <c r="J149" s="14">
        <v>0</v>
      </c>
    </row>
    <row r="150" spans="1:10" hidden="1"/>
    <row r="151" spans="1:10" ht="37.5" hidden="1">
      <c r="A151" s="9">
        <v>75</v>
      </c>
      <c r="B151" s="9">
        <v>84</v>
      </c>
      <c r="C151" s="9">
        <v>1</v>
      </c>
      <c r="D151" s="9">
        <v>1</v>
      </c>
      <c r="E151" s="9">
        <v>11</v>
      </c>
      <c r="G151" s="11">
        <v>8</v>
      </c>
      <c r="H151" s="12" t="s">
        <v>87</v>
      </c>
      <c r="I151" s="13" t="s">
        <v>22</v>
      </c>
      <c r="J151" s="14">
        <v>0</v>
      </c>
    </row>
    <row r="152" spans="1:10" hidden="1"/>
    <row r="153" spans="1:10" ht="25" hidden="1">
      <c r="A153" s="9">
        <v>76</v>
      </c>
      <c r="B153" s="9">
        <v>85</v>
      </c>
      <c r="C153" s="9">
        <v>1</v>
      </c>
      <c r="D153" s="9">
        <v>1</v>
      </c>
      <c r="E153" s="9">
        <v>11</v>
      </c>
      <c r="G153" s="11">
        <v>8</v>
      </c>
      <c r="H153" s="12" t="s">
        <v>88</v>
      </c>
      <c r="I153" s="13" t="s">
        <v>22</v>
      </c>
      <c r="J153" s="14">
        <v>0</v>
      </c>
    </row>
    <row r="154" spans="1:10" hidden="1"/>
    <row r="155" spans="1:10" ht="37.5" hidden="1">
      <c r="A155" s="9">
        <v>77</v>
      </c>
      <c r="B155" s="9">
        <v>86</v>
      </c>
      <c r="C155" s="9">
        <v>1</v>
      </c>
      <c r="D155" s="9">
        <v>1</v>
      </c>
      <c r="E155" s="9">
        <v>11</v>
      </c>
      <c r="G155" s="11">
        <v>9</v>
      </c>
      <c r="H155" s="12" t="s">
        <v>89</v>
      </c>
      <c r="I155" s="13" t="s">
        <v>22</v>
      </c>
      <c r="J155" s="14">
        <v>0</v>
      </c>
    </row>
    <row r="156" spans="1:10" hidden="1"/>
    <row r="157" spans="1:10" ht="50" hidden="1">
      <c r="A157" s="9">
        <v>78</v>
      </c>
      <c r="B157" s="9">
        <v>87</v>
      </c>
      <c r="C157" s="9">
        <v>1</v>
      </c>
      <c r="D157" s="9">
        <v>1</v>
      </c>
      <c r="E157" s="9">
        <v>11</v>
      </c>
      <c r="G157" s="11">
        <v>9</v>
      </c>
      <c r="H157" s="12" t="s">
        <v>90</v>
      </c>
      <c r="I157" s="13" t="s">
        <v>22</v>
      </c>
      <c r="J157" s="14">
        <v>0</v>
      </c>
    </row>
    <row r="158" spans="1:10" hidden="1"/>
    <row r="159" spans="1:10" ht="37.5" hidden="1">
      <c r="A159" s="9">
        <v>79</v>
      </c>
      <c r="B159" s="9">
        <v>88</v>
      </c>
      <c r="C159" s="9">
        <v>1</v>
      </c>
      <c r="D159" s="9">
        <v>1</v>
      </c>
      <c r="E159" s="9">
        <v>11</v>
      </c>
      <c r="G159" s="11">
        <v>9</v>
      </c>
      <c r="H159" s="12" t="s">
        <v>91</v>
      </c>
      <c r="I159" s="13" t="s">
        <v>22</v>
      </c>
      <c r="J159" s="14">
        <v>0</v>
      </c>
    </row>
    <row r="160" spans="1:10" hidden="1"/>
    <row r="161" spans="1:10" ht="37.5" hidden="1">
      <c r="A161" s="9">
        <v>80</v>
      </c>
      <c r="B161" s="9">
        <v>89</v>
      </c>
      <c r="C161" s="9">
        <v>1</v>
      </c>
      <c r="D161" s="9">
        <v>1</v>
      </c>
      <c r="E161" s="9">
        <v>11</v>
      </c>
      <c r="G161" s="11">
        <v>9</v>
      </c>
      <c r="H161" s="12" t="s">
        <v>92</v>
      </c>
      <c r="I161" s="13" t="s">
        <v>22</v>
      </c>
      <c r="J161" s="14">
        <v>0</v>
      </c>
    </row>
    <row r="162" spans="1:10" hidden="1"/>
    <row r="163" spans="1:10" ht="25" hidden="1">
      <c r="A163" s="9">
        <v>81</v>
      </c>
      <c r="B163" s="9">
        <v>90</v>
      </c>
      <c r="C163" s="9">
        <v>1</v>
      </c>
      <c r="D163" s="9">
        <v>1</v>
      </c>
      <c r="E163" s="9">
        <v>12</v>
      </c>
      <c r="G163" s="11">
        <v>9</v>
      </c>
      <c r="H163" s="12" t="s">
        <v>93</v>
      </c>
      <c r="I163" s="13" t="s">
        <v>22</v>
      </c>
      <c r="J163" s="14">
        <v>0</v>
      </c>
    </row>
    <row r="164" spans="1:10" hidden="1"/>
    <row r="165" spans="1:10" ht="25" hidden="1">
      <c r="A165" s="9">
        <v>82</v>
      </c>
      <c r="B165" s="9">
        <v>91</v>
      </c>
      <c r="C165" s="9">
        <v>1</v>
      </c>
      <c r="D165" s="9">
        <v>1</v>
      </c>
      <c r="E165" s="9">
        <v>12</v>
      </c>
      <c r="G165" s="11">
        <v>9</v>
      </c>
      <c r="H165" s="12" t="s">
        <v>94</v>
      </c>
      <c r="I165" s="13" t="s">
        <v>22</v>
      </c>
      <c r="J165" s="14">
        <v>0</v>
      </c>
    </row>
    <row r="166" spans="1:10" hidden="1"/>
    <row r="167" spans="1:10" ht="50" hidden="1">
      <c r="A167" s="9">
        <v>83</v>
      </c>
      <c r="B167" s="9">
        <v>92</v>
      </c>
      <c r="C167" s="9">
        <v>1</v>
      </c>
      <c r="D167" s="9">
        <v>1</v>
      </c>
      <c r="E167" s="9">
        <v>12</v>
      </c>
      <c r="G167" s="11">
        <v>9</v>
      </c>
      <c r="H167" s="12" t="s">
        <v>95</v>
      </c>
      <c r="I167" s="13" t="s">
        <v>22</v>
      </c>
      <c r="J167" s="14">
        <v>0</v>
      </c>
    </row>
    <row r="168" spans="1:10" hidden="1"/>
    <row r="169" spans="1:10" ht="50" hidden="1">
      <c r="A169" s="9">
        <v>84</v>
      </c>
      <c r="B169" s="9">
        <v>93</v>
      </c>
      <c r="C169" s="9">
        <v>1</v>
      </c>
      <c r="D169" s="9">
        <v>1</v>
      </c>
      <c r="E169" s="9">
        <v>12</v>
      </c>
      <c r="G169" s="11">
        <v>9</v>
      </c>
      <c r="H169" s="12" t="s">
        <v>96</v>
      </c>
      <c r="I169" s="13" t="s">
        <v>22</v>
      </c>
      <c r="J169" s="14">
        <v>0</v>
      </c>
    </row>
    <row r="170" spans="1:10" hidden="1"/>
    <row r="171" spans="1:10" ht="37.5" hidden="1">
      <c r="A171" s="9">
        <v>85</v>
      </c>
      <c r="B171" s="9">
        <v>94</v>
      </c>
      <c r="C171" s="9">
        <v>1</v>
      </c>
      <c r="D171" s="9">
        <v>1</v>
      </c>
      <c r="E171" s="9">
        <v>12</v>
      </c>
      <c r="G171" s="11">
        <v>9</v>
      </c>
      <c r="H171" s="12" t="s">
        <v>97</v>
      </c>
      <c r="I171" s="13" t="s">
        <v>22</v>
      </c>
      <c r="J171" s="14">
        <v>0</v>
      </c>
    </row>
    <row r="172" spans="1:10" hidden="1"/>
    <row r="173" spans="1:10" ht="37.5" hidden="1">
      <c r="A173" s="9">
        <v>86</v>
      </c>
      <c r="B173" s="9">
        <v>95</v>
      </c>
      <c r="C173" s="9">
        <v>1</v>
      </c>
      <c r="D173" s="9">
        <v>1</v>
      </c>
      <c r="E173" s="9">
        <v>12</v>
      </c>
      <c r="G173" s="11">
        <v>9</v>
      </c>
      <c r="H173" s="12" t="s">
        <v>98</v>
      </c>
      <c r="I173" s="13" t="s">
        <v>22</v>
      </c>
      <c r="J173" s="14">
        <v>0</v>
      </c>
    </row>
    <row r="174" spans="1:10" hidden="1"/>
    <row r="175" spans="1:10" ht="25" hidden="1">
      <c r="A175" s="9">
        <v>87</v>
      </c>
      <c r="B175" s="9">
        <v>96</v>
      </c>
      <c r="C175" s="9">
        <v>1</v>
      </c>
      <c r="D175" s="9">
        <v>1</v>
      </c>
      <c r="E175" s="9">
        <v>12</v>
      </c>
      <c r="G175" s="11">
        <v>9</v>
      </c>
      <c r="H175" s="12" t="s">
        <v>99</v>
      </c>
      <c r="I175" s="13" t="s">
        <v>22</v>
      </c>
      <c r="J175" s="14">
        <v>0</v>
      </c>
    </row>
    <row r="176" spans="1:10" hidden="1"/>
    <row r="177" spans="1:12" ht="50" hidden="1">
      <c r="A177" s="9">
        <v>88</v>
      </c>
      <c r="B177" s="9">
        <v>97</v>
      </c>
      <c r="C177" s="9">
        <v>1</v>
      </c>
      <c r="D177" s="9">
        <v>1</v>
      </c>
      <c r="E177" s="9">
        <v>12</v>
      </c>
      <c r="G177" s="11">
        <v>9</v>
      </c>
      <c r="H177" s="12" t="s">
        <v>100</v>
      </c>
      <c r="I177" s="13" t="s">
        <v>22</v>
      </c>
      <c r="J177" s="14">
        <v>0</v>
      </c>
    </row>
    <row r="178" spans="1:12" hidden="1"/>
    <row r="179" spans="1:12" ht="37.5" hidden="1">
      <c r="A179" s="9">
        <v>89</v>
      </c>
      <c r="B179" s="9">
        <v>98</v>
      </c>
      <c r="C179" s="9">
        <v>1</v>
      </c>
      <c r="D179" s="9">
        <v>1</v>
      </c>
      <c r="E179" s="9">
        <v>12</v>
      </c>
      <c r="G179" s="11">
        <v>9</v>
      </c>
      <c r="H179" s="12" t="s">
        <v>101</v>
      </c>
      <c r="I179" s="13" t="s">
        <v>22</v>
      </c>
      <c r="J179" s="14">
        <v>0</v>
      </c>
    </row>
    <row r="180" spans="1:12" hidden="1"/>
    <row r="181" spans="1:12" ht="25" hidden="1">
      <c r="A181" s="9">
        <v>90</v>
      </c>
      <c r="B181" s="9">
        <v>99</v>
      </c>
      <c r="C181" s="9">
        <v>1</v>
      </c>
      <c r="D181" s="9">
        <v>1</v>
      </c>
      <c r="E181" s="9">
        <v>12</v>
      </c>
      <c r="G181" s="11">
        <v>9</v>
      </c>
      <c r="H181" s="12" t="s">
        <v>102</v>
      </c>
      <c r="I181" s="13" t="s">
        <v>22</v>
      </c>
      <c r="J181" s="14">
        <v>0</v>
      </c>
    </row>
    <row r="182" spans="1:12" hidden="1"/>
    <row r="183" spans="1:12" ht="62.5" hidden="1">
      <c r="A183" s="9">
        <v>91</v>
      </c>
      <c r="B183" s="9">
        <v>100</v>
      </c>
      <c r="C183" s="9">
        <v>1</v>
      </c>
      <c r="D183" s="9">
        <v>1</v>
      </c>
      <c r="E183" s="9">
        <v>13</v>
      </c>
      <c r="G183" s="11">
        <v>10</v>
      </c>
      <c r="H183" s="12" t="s">
        <v>103</v>
      </c>
      <c r="I183" s="13" t="s">
        <v>22</v>
      </c>
      <c r="J183" s="14">
        <v>0</v>
      </c>
    </row>
    <row r="184" spans="1:12" hidden="1"/>
    <row r="185" spans="1:12" ht="37.5" hidden="1">
      <c r="A185" s="9">
        <v>92</v>
      </c>
      <c r="B185" s="9">
        <v>101</v>
      </c>
      <c r="C185" s="9">
        <v>1</v>
      </c>
      <c r="D185" s="9">
        <v>1</v>
      </c>
      <c r="E185" s="9">
        <v>13</v>
      </c>
      <c r="G185" s="11">
        <v>10</v>
      </c>
      <c r="H185" s="12" t="s">
        <v>104</v>
      </c>
      <c r="I185" s="13" t="s">
        <v>22</v>
      </c>
      <c r="J185" s="14">
        <v>0</v>
      </c>
    </row>
    <row r="186" spans="1:12" hidden="1"/>
    <row r="187" spans="1:12" ht="87.5" hidden="1">
      <c r="A187" s="9">
        <v>93</v>
      </c>
      <c r="B187" s="9">
        <v>102</v>
      </c>
      <c r="C187" s="9">
        <v>1</v>
      </c>
      <c r="D187" s="9">
        <v>1</v>
      </c>
      <c r="E187" s="9">
        <v>13</v>
      </c>
      <c r="G187" s="11">
        <v>10</v>
      </c>
      <c r="H187" s="12" t="s">
        <v>105</v>
      </c>
      <c r="I187" s="13" t="s">
        <v>26</v>
      </c>
      <c r="J187" s="14">
        <v>1</v>
      </c>
      <c r="L187" s="16">
        <f>ROUND($J187*K187,2)</f>
        <v>0</v>
      </c>
    </row>
    <row r="188" spans="1:12" hidden="1"/>
    <row r="189" spans="1:12" ht="13" hidden="1">
      <c r="A189" s="9">
        <v>94</v>
      </c>
      <c r="B189" s="9">
        <v>103</v>
      </c>
      <c r="C189" s="9">
        <v>1</v>
      </c>
      <c r="D189" s="9">
        <v>1</v>
      </c>
      <c r="E189" s="9">
        <v>13</v>
      </c>
      <c r="G189" s="11">
        <v>10</v>
      </c>
      <c r="H189" s="17" t="s">
        <v>106</v>
      </c>
      <c r="J189" s="11"/>
    </row>
    <row r="190" spans="1:12" hidden="1"/>
    <row r="191" spans="1:12" ht="50" hidden="1">
      <c r="A191" s="9">
        <v>95</v>
      </c>
      <c r="B191" s="9">
        <v>104</v>
      </c>
      <c r="C191" s="9">
        <v>1</v>
      </c>
      <c r="D191" s="9">
        <v>1</v>
      </c>
      <c r="E191" s="9">
        <v>13</v>
      </c>
      <c r="F191" s="10">
        <v>16</v>
      </c>
      <c r="G191" s="11">
        <v>10.15</v>
      </c>
      <c r="H191" s="12" t="s">
        <v>107</v>
      </c>
      <c r="I191" s="13" t="s">
        <v>22</v>
      </c>
      <c r="J191" s="14">
        <v>0</v>
      </c>
    </row>
    <row r="192" spans="1:12" hidden="1"/>
    <row r="193" spans="1:12" ht="50" hidden="1">
      <c r="A193" s="9">
        <v>96</v>
      </c>
      <c r="B193" s="9">
        <v>105</v>
      </c>
      <c r="C193" s="9">
        <v>1</v>
      </c>
      <c r="D193" s="9">
        <v>1</v>
      </c>
      <c r="E193" s="9">
        <v>13</v>
      </c>
      <c r="G193" s="11">
        <v>10</v>
      </c>
      <c r="H193" s="12" t="s">
        <v>108</v>
      </c>
      <c r="I193" s="13" t="s">
        <v>22</v>
      </c>
      <c r="J193" s="14">
        <v>0</v>
      </c>
    </row>
    <row r="194" spans="1:12" hidden="1"/>
    <row r="195" spans="1:12" hidden="1">
      <c r="A195" s="9">
        <v>97</v>
      </c>
      <c r="B195" s="9">
        <v>106</v>
      </c>
      <c r="C195" s="9">
        <v>1</v>
      </c>
      <c r="D195" s="9">
        <v>1</v>
      </c>
      <c r="E195" s="9">
        <v>13</v>
      </c>
      <c r="G195" s="11">
        <v>10</v>
      </c>
      <c r="H195" s="12" t="s">
        <v>109</v>
      </c>
      <c r="I195" s="13" t="s">
        <v>22</v>
      </c>
      <c r="J195" s="14">
        <v>0</v>
      </c>
    </row>
    <row r="196" spans="1:12" hidden="1"/>
    <row r="197" spans="1:12" ht="50" hidden="1">
      <c r="A197" s="9">
        <v>98</v>
      </c>
      <c r="B197" s="9">
        <v>107</v>
      </c>
      <c r="C197" s="9">
        <v>1</v>
      </c>
      <c r="D197" s="9">
        <v>1</v>
      </c>
      <c r="E197" s="9">
        <v>14</v>
      </c>
      <c r="G197" s="11">
        <v>10</v>
      </c>
      <c r="H197" s="12" t="s">
        <v>110</v>
      </c>
      <c r="I197" s="13" t="s">
        <v>26</v>
      </c>
      <c r="J197" s="14">
        <v>1</v>
      </c>
      <c r="L197" s="16">
        <f>ROUND($J197*K197,2)</f>
        <v>0</v>
      </c>
    </row>
    <row r="198" spans="1:12" hidden="1"/>
    <row r="199" spans="1:12" ht="37.5" hidden="1">
      <c r="A199" s="9">
        <v>99</v>
      </c>
      <c r="B199" s="9">
        <v>108</v>
      </c>
      <c r="C199" s="9">
        <v>1</v>
      </c>
      <c r="D199" s="9">
        <v>1</v>
      </c>
      <c r="E199" s="9">
        <v>14</v>
      </c>
      <c r="F199" s="10">
        <v>17</v>
      </c>
      <c r="G199" s="11">
        <v>10.16</v>
      </c>
      <c r="H199" s="12" t="s">
        <v>111</v>
      </c>
      <c r="I199" s="13" t="s">
        <v>26</v>
      </c>
      <c r="J199" s="14">
        <v>1</v>
      </c>
      <c r="L199" s="16">
        <f>ROUND($J199*K199,2)</f>
        <v>0</v>
      </c>
    </row>
    <row r="200" spans="1:12" hidden="1"/>
    <row r="201" spans="1:12" ht="50" hidden="1">
      <c r="A201" s="9">
        <v>100</v>
      </c>
      <c r="B201" s="9">
        <v>109</v>
      </c>
      <c r="C201" s="9">
        <v>1</v>
      </c>
      <c r="D201" s="9">
        <v>1</v>
      </c>
      <c r="E201" s="9">
        <v>14</v>
      </c>
      <c r="F201" s="10">
        <v>18</v>
      </c>
      <c r="G201" s="11">
        <v>11.17</v>
      </c>
      <c r="H201" s="12" t="s">
        <v>112</v>
      </c>
      <c r="I201" s="13" t="s">
        <v>26</v>
      </c>
      <c r="J201" s="14">
        <v>1</v>
      </c>
      <c r="L201" s="16">
        <f>ROUND($J201*K201,2)</f>
        <v>0</v>
      </c>
    </row>
    <row r="202" spans="1:12" hidden="1"/>
    <row r="203" spans="1:12" ht="37.5" hidden="1">
      <c r="A203" s="9">
        <v>101</v>
      </c>
      <c r="B203" s="9">
        <v>110</v>
      </c>
      <c r="C203" s="9">
        <v>1</v>
      </c>
      <c r="D203" s="9">
        <v>1</v>
      </c>
      <c r="E203" s="9">
        <v>14</v>
      </c>
      <c r="F203" s="10">
        <v>19</v>
      </c>
      <c r="G203" s="11">
        <v>11.18</v>
      </c>
      <c r="H203" s="12" t="s">
        <v>113</v>
      </c>
      <c r="I203" s="13" t="s">
        <v>26</v>
      </c>
      <c r="J203" s="14">
        <v>1</v>
      </c>
      <c r="L203" s="16">
        <f>ROUND($J203*K203,2)</f>
        <v>0</v>
      </c>
    </row>
    <row r="204" spans="1:12" hidden="1"/>
    <row r="205" spans="1:12" ht="25" hidden="1">
      <c r="A205" s="9">
        <v>102</v>
      </c>
      <c r="B205" s="9">
        <v>111</v>
      </c>
      <c r="C205" s="9">
        <v>1</v>
      </c>
      <c r="D205" s="9">
        <v>1</v>
      </c>
      <c r="E205" s="9">
        <v>14</v>
      </c>
      <c r="F205" s="10">
        <v>20</v>
      </c>
      <c r="G205" s="11">
        <v>11.19</v>
      </c>
      <c r="H205" s="12" t="s">
        <v>114</v>
      </c>
      <c r="I205" s="13" t="s">
        <v>26</v>
      </c>
      <c r="J205" s="14">
        <v>1</v>
      </c>
      <c r="L205" s="16">
        <f>ROUND($J205*K205,2)</f>
        <v>0</v>
      </c>
    </row>
    <row r="206" spans="1:12" hidden="1"/>
    <row r="207" spans="1:12" ht="75" hidden="1">
      <c r="A207" s="9">
        <v>103</v>
      </c>
      <c r="B207" s="9">
        <v>112</v>
      </c>
      <c r="C207" s="9">
        <v>1</v>
      </c>
      <c r="D207" s="9">
        <v>1</v>
      </c>
      <c r="E207" s="9">
        <v>15</v>
      </c>
      <c r="F207" s="10">
        <v>21</v>
      </c>
      <c r="G207" s="11">
        <v>11.2</v>
      </c>
      <c r="H207" s="12" t="s">
        <v>115</v>
      </c>
      <c r="I207" s="13" t="s">
        <v>26</v>
      </c>
      <c r="J207" s="14">
        <v>1</v>
      </c>
      <c r="L207" s="16">
        <f>ROUND($J207*K207,2)</f>
        <v>0</v>
      </c>
    </row>
    <row r="208" spans="1:12" hidden="1"/>
    <row r="209" spans="1:12" ht="37.5" hidden="1">
      <c r="A209" s="9">
        <v>104</v>
      </c>
      <c r="B209" s="9">
        <v>113</v>
      </c>
      <c r="C209" s="9">
        <v>1</v>
      </c>
      <c r="D209" s="9">
        <v>1</v>
      </c>
      <c r="E209" s="9">
        <v>15</v>
      </c>
      <c r="F209" s="10">
        <v>22</v>
      </c>
      <c r="G209" s="11">
        <v>11.21</v>
      </c>
      <c r="H209" s="12" t="s">
        <v>116</v>
      </c>
      <c r="I209" s="13" t="s">
        <v>26</v>
      </c>
      <c r="J209" s="14">
        <v>1</v>
      </c>
      <c r="L209" s="16">
        <f>ROUND($J209*K209,2)</f>
        <v>0</v>
      </c>
    </row>
    <row r="210" spans="1:12" hidden="1"/>
    <row r="211" spans="1:12" ht="37.5" hidden="1">
      <c r="A211" s="9">
        <v>105</v>
      </c>
      <c r="B211" s="9">
        <v>114</v>
      </c>
      <c r="C211" s="9">
        <v>1</v>
      </c>
      <c r="D211" s="9">
        <v>1</v>
      </c>
      <c r="E211" s="9">
        <v>15</v>
      </c>
      <c r="F211" s="10">
        <v>23</v>
      </c>
      <c r="G211" s="11">
        <v>11.22</v>
      </c>
      <c r="H211" s="12" t="s">
        <v>117</v>
      </c>
      <c r="I211" s="13" t="s">
        <v>26</v>
      </c>
      <c r="J211" s="14">
        <v>1</v>
      </c>
      <c r="L211" s="16">
        <f>ROUND($J211*K211,2)</f>
        <v>0</v>
      </c>
    </row>
    <row r="212" spans="1:12" hidden="1"/>
    <row r="213" spans="1:12" ht="37.5" hidden="1">
      <c r="A213" s="9">
        <v>106</v>
      </c>
      <c r="B213" s="9">
        <v>115</v>
      </c>
      <c r="C213" s="9">
        <v>1</v>
      </c>
      <c r="D213" s="9">
        <v>1</v>
      </c>
      <c r="E213" s="9">
        <v>15</v>
      </c>
      <c r="F213" s="10">
        <v>24</v>
      </c>
      <c r="G213" s="11">
        <v>12.23</v>
      </c>
      <c r="H213" s="12" t="s">
        <v>118</v>
      </c>
      <c r="I213" s="13" t="s">
        <v>26</v>
      </c>
      <c r="J213" s="14">
        <v>1</v>
      </c>
      <c r="L213" s="16">
        <f>ROUND($J213*K213,2)</f>
        <v>0</v>
      </c>
    </row>
    <row r="214" spans="1:12" hidden="1"/>
    <row r="215" spans="1:12" ht="13" hidden="1">
      <c r="A215" s="9">
        <v>107</v>
      </c>
      <c r="B215" s="9">
        <v>116</v>
      </c>
      <c r="C215" s="9">
        <v>1</v>
      </c>
      <c r="D215" s="9">
        <v>1</v>
      </c>
      <c r="E215" s="9">
        <v>15</v>
      </c>
      <c r="G215" s="11">
        <v>12</v>
      </c>
      <c r="H215" s="17" t="s">
        <v>119</v>
      </c>
      <c r="J215" s="11"/>
    </row>
    <row r="216" spans="1:12" hidden="1"/>
    <row r="217" spans="1:12" ht="37.5" hidden="1">
      <c r="A217" s="9">
        <v>108</v>
      </c>
      <c r="B217" s="9">
        <v>117</v>
      </c>
      <c r="C217" s="9">
        <v>1</v>
      </c>
      <c r="D217" s="9">
        <v>1</v>
      </c>
      <c r="E217" s="9">
        <v>15</v>
      </c>
      <c r="F217" s="10">
        <v>25</v>
      </c>
      <c r="G217" s="11">
        <v>12.24</v>
      </c>
      <c r="H217" s="12" t="s">
        <v>120</v>
      </c>
      <c r="I217" s="13" t="s">
        <v>26</v>
      </c>
      <c r="J217" s="14">
        <v>1</v>
      </c>
      <c r="L217" s="16">
        <f>ROUND($J217*K217,2)</f>
        <v>0</v>
      </c>
    </row>
    <row r="218" spans="1:12" hidden="1"/>
    <row r="219" spans="1:12" ht="25" hidden="1">
      <c r="A219" s="9">
        <v>109</v>
      </c>
      <c r="B219" s="9">
        <v>118</v>
      </c>
      <c r="C219" s="9">
        <v>1</v>
      </c>
      <c r="D219" s="9">
        <v>1</v>
      </c>
      <c r="E219" s="9">
        <v>16</v>
      </c>
      <c r="F219" s="10">
        <v>26</v>
      </c>
      <c r="G219" s="11">
        <v>12.25</v>
      </c>
      <c r="H219" s="12" t="s">
        <v>121</v>
      </c>
      <c r="I219" s="13" t="s">
        <v>26</v>
      </c>
      <c r="J219" s="14">
        <v>1</v>
      </c>
      <c r="L219" s="16">
        <f>ROUND($J219*K219,2)</f>
        <v>0</v>
      </c>
    </row>
    <row r="220" spans="1:12" hidden="1"/>
    <row r="221" spans="1:12" ht="37.5" hidden="1">
      <c r="A221" s="9">
        <v>110</v>
      </c>
      <c r="B221" s="9">
        <v>119</v>
      </c>
      <c r="C221" s="9">
        <v>1</v>
      </c>
      <c r="D221" s="9">
        <v>1</v>
      </c>
      <c r="E221" s="9">
        <v>16</v>
      </c>
      <c r="F221" s="10">
        <v>27</v>
      </c>
      <c r="G221" s="11">
        <v>12.26</v>
      </c>
      <c r="H221" s="12" t="s">
        <v>122</v>
      </c>
      <c r="I221" s="13" t="s">
        <v>26</v>
      </c>
      <c r="J221" s="14">
        <v>1</v>
      </c>
      <c r="L221" s="16">
        <f>ROUND($J221*K221,2)</f>
        <v>0</v>
      </c>
    </row>
    <row r="222" spans="1:12" hidden="1"/>
    <row r="223" spans="1:12" ht="37.5" hidden="1">
      <c r="A223" s="9">
        <v>111</v>
      </c>
      <c r="B223" s="9">
        <v>120</v>
      </c>
      <c r="C223" s="9">
        <v>1</v>
      </c>
      <c r="D223" s="9">
        <v>1</v>
      </c>
      <c r="E223" s="9">
        <v>16</v>
      </c>
      <c r="F223" s="10">
        <v>28</v>
      </c>
      <c r="G223" s="11">
        <v>12.27</v>
      </c>
      <c r="H223" s="12" t="s">
        <v>123</v>
      </c>
      <c r="I223" s="13" t="s">
        <v>26</v>
      </c>
      <c r="J223" s="14">
        <v>1</v>
      </c>
      <c r="L223" s="16">
        <f>ROUND($J223*K223,2)</f>
        <v>0</v>
      </c>
    </row>
    <row r="224" spans="1:12" hidden="1"/>
    <row r="225" spans="1:12" ht="37.5" hidden="1">
      <c r="A225" s="9">
        <v>112</v>
      </c>
      <c r="B225" s="9">
        <v>121</v>
      </c>
      <c r="C225" s="9">
        <v>1</v>
      </c>
      <c r="D225" s="9">
        <v>1</v>
      </c>
      <c r="E225" s="9">
        <v>16</v>
      </c>
      <c r="F225" s="10">
        <v>29</v>
      </c>
      <c r="G225" s="11">
        <v>12.28</v>
      </c>
      <c r="H225" s="12" t="s">
        <v>124</v>
      </c>
      <c r="I225" s="13" t="s">
        <v>26</v>
      </c>
      <c r="J225" s="14">
        <v>1</v>
      </c>
      <c r="L225" s="16">
        <f>ROUND($J225*K225,2)</f>
        <v>0</v>
      </c>
    </row>
    <row r="226" spans="1:12" hidden="1"/>
    <row r="227" spans="1:12" ht="50" hidden="1">
      <c r="A227" s="9">
        <v>113</v>
      </c>
      <c r="B227" s="9">
        <v>122</v>
      </c>
      <c r="C227" s="9">
        <v>1</v>
      </c>
      <c r="D227" s="9">
        <v>1</v>
      </c>
      <c r="E227" s="9">
        <v>16</v>
      </c>
      <c r="F227" s="10">
        <v>30</v>
      </c>
      <c r="G227" s="11">
        <v>12.29</v>
      </c>
      <c r="H227" s="12" t="s">
        <v>125</v>
      </c>
      <c r="I227" s="13" t="s">
        <v>26</v>
      </c>
      <c r="J227" s="14">
        <v>1</v>
      </c>
      <c r="L227" s="16">
        <f>ROUND($J227*K227,2)</f>
        <v>0</v>
      </c>
    </row>
    <row r="228" spans="1:12" hidden="1"/>
    <row r="229" spans="1:12" ht="37.5" hidden="1">
      <c r="A229" s="9">
        <v>114</v>
      </c>
      <c r="B229" s="9">
        <v>123</v>
      </c>
      <c r="C229" s="9">
        <v>1</v>
      </c>
      <c r="D229" s="9">
        <v>1</v>
      </c>
      <c r="E229" s="9">
        <v>16</v>
      </c>
      <c r="F229" s="10">
        <v>31</v>
      </c>
      <c r="G229" s="11">
        <v>13.3</v>
      </c>
      <c r="H229" s="12" t="s">
        <v>126</v>
      </c>
      <c r="I229" s="13" t="s">
        <v>26</v>
      </c>
      <c r="J229" s="14">
        <v>1</v>
      </c>
      <c r="L229" s="16">
        <f>ROUND($J229*K229,2)</f>
        <v>0</v>
      </c>
    </row>
    <row r="230" spans="1:12" hidden="1"/>
    <row r="231" spans="1:12" ht="13" hidden="1">
      <c r="A231" s="9">
        <v>115</v>
      </c>
      <c r="B231" s="9">
        <v>124</v>
      </c>
      <c r="C231" s="9">
        <v>1</v>
      </c>
      <c r="D231" s="9">
        <v>1</v>
      </c>
      <c r="E231" s="9">
        <v>17</v>
      </c>
      <c r="G231" s="11">
        <v>13</v>
      </c>
      <c r="H231" s="17" t="s">
        <v>127</v>
      </c>
      <c r="J231" s="11"/>
    </row>
    <row r="232" spans="1:12" hidden="1"/>
    <row r="233" spans="1:12" hidden="1">
      <c r="A233" s="9">
        <v>116</v>
      </c>
      <c r="B233" s="9">
        <v>125</v>
      </c>
      <c r="C233" s="9">
        <v>1</v>
      </c>
      <c r="D233" s="9">
        <v>1</v>
      </c>
      <c r="E233" s="9">
        <v>17</v>
      </c>
      <c r="F233" s="10">
        <v>32</v>
      </c>
      <c r="G233" s="11">
        <v>13.31</v>
      </c>
      <c r="H233" s="12" t="s">
        <v>128</v>
      </c>
      <c r="I233" s="13" t="s">
        <v>22</v>
      </c>
      <c r="J233" s="14">
        <v>0</v>
      </c>
    </row>
    <row r="234" spans="1:12" hidden="1"/>
    <row r="235" spans="1:12" hidden="1">
      <c r="A235" s="9">
        <v>117</v>
      </c>
      <c r="B235" s="9">
        <v>126</v>
      </c>
      <c r="C235" s="9">
        <v>1</v>
      </c>
      <c r="D235" s="9">
        <v>1</v>
      </c>
      <c r="E235" s="9">
        <v>17</v>
      </c>
      <c r="G235" s="11">
        <v>13</v>
      </c>
      <c r="H235" s="12" t="s">
        <v>129</v>
      </c>
      <c r="I235" s="13" t="s">
        <v>22</v>
      </c>
      <c r="J235" s="14">
        <v>0</v>
      </c>
    </row>
    <row r="236" spans="1:12" hidden="1"/>
    <row r="237" spans="1:12" ht="25" hidden="1">
      <c r="A237" s="9">
        <v>118</v>
      </c>
      <c r="B237" s="9">
        <v>127</v>
      </c>
      <c r="C237" s="9">
        <v>1</v>
      </c>
      <c r="D237" s="9">
        <v>1</v>
      </c>
      <c r="E237" s="9">
        <v>17</v>
      </c>
      <c r="G237" s="11">
        <v>13</v>
      </c>
      <c r="H237" s="12" t="s">
        <v>130</v>
      </c>
      <c r="I237" s="13" t="s">
        <v>22</v>
      </c>
      <c r="J237" s="14">
        <v>0</v>
      </c>
    </row>
    <row r="238" spans="1:12" hidden="1"/>
    <row r="239" spans="1:12" ht="50" hidden="1">
      <c r="A239" s="9">
        <v>119</v>
      </c>
      <c r="B239" s="9">
        <v>128</v>
      </c>
      <c r="C239" s="9">
        <v>1</v>
      </c>
      <c r="D239" s="9">
        <v>1</v>
      </c>
      <c r="E239" s="9">
        <v>17</v>
      </c>
      <c r="G239" s="11">
        <v>13</v>
      </c>
      <c r="H239" s="12" t="s">
        <v>131</v>
      </c>
      <c r="I239" s="13" t="s">
        <v>22</v>
      </c>
      <c r="J239" s="14">
        <v>0</v>
      </c>
    </row>
    <row r="240" spans="1:12" hidden="1"/>
    <row r="241" spans="1:10" ht="25" hidden="1">
      <c r="A241" s="9">
        <v>120</v>
      </c>
      <c r="B241" s="9">
        <v>129</v>
      </c>
      <c r="C241" s="9">
        <v>1</v>
      </c>
      <c r="D241" s="9">
        <v>1</v>
      </c>
      <c r="E241" s="9">
        <v>17</v>
      </c>
      <c r="G241" s="11">
        <v>13</v>
      </c>
      <c r="H241" s="12" t="s">
        <v>132</v>
      </c>
      <c r="I241" s="13" t="s">
        <v>22</v>
      </c>
      <c r="J241" s="14">
        <v>0</v>
      </c>
    </row>
    <row r="242" spans="1:10" hidden="1"/>
    <row r="243" spans="1:10" ht="37.5" hidden="1">
      <c r="A243" s="9">
        <v>121</v>
      </c>
      <c r="B243" s="9">
        <v>130</v>
      </c>
      <c r="C243" s="9">
        <v>1</v>
      </c>
      <c r="D243" s="9">
        <v>1</v>
      </c>
      <c r="E243" s="9">
        <v>17</v>
      </c>
      <c r="G243" s="11">
        <v>13</v>
      </c>
      <c r="H243" s="12" t="s">
        <v>133</v>
      </c>
      <c r="I243" s="13" t="s">
        <v>22</v>
      </c>
      <c r="J243" s="14">
        <v>0</v>
      </c>
    </row>
    <row r="244" spans="1:10" hidden="1"/>
    <row r="245" spans="1:10" ht="37.5" hidden="1">
      <c r="A245" s="9">
        <v>122</v>
      </c>
      <c r="B245" s="9">
        <v>131</v>
      </c>
      <c r="C245" s="9">
        <v>1</v>
      </c>
      <c r="D245" s="9">
        <v>1</v>
      </c>
      <c r="E245" s="9">
        <v>17</v>
      </c>
      <c r="G245" s="11">
        <v>13</v>
      </c>
      <c r="H245" s="12" t="s">
        <v>134</v>
      </c>
      <c r="I245" s="13" t="s">
        <v>22</v>
      </c>
      <c r="J245" s="14">
        <v>0</v>
      </c>
    </row>
    <row r="246" spans="1:10" hidden="1"/>
    <row r="247" spans="1:10" ht="62.5" hidden="1">
      <c r="A247" s="9">
        <v>123</v>
      </c>
      <c r="B247" s="9">
        <v>132</v>
      </c>
      <c r="C247" s="9">
        <v>1</v>
      </c>
      <c r="D247" s="9">
        <v>1</v>
      </c>
      <c r="E247" s="9">
        <v>17</v>
      </c>
      <c r="G247" s="11">
        <v>13</v>
      </c>
      <c r="H247" s="12" t="s">
        <v>135</v>
      </c>
      <c r="I247" s="13" t="s">
        <v>22</v>
      </c>
      <c r="J247" s="14">
        <v>0</v>
      </c>
    </row>
    <row r="248" spans="1:10" hidden="1"/>
    <row r="249" spans="1:10" hidden="1">
      <c r="A249" s="9">
        <v>124</v>
      </c>
      <c r="B249" s="9">
        <v>133</v>
      </c>
      <c r="C249" s="9">
        <v>1</v>
      </c>
      <c r="D249" s="9">
        <v>1</v>
      </c>
      <c r="E249" s="9">
        <v>17</v>
      </c>
      <c r="G249" s="11">
        <v>13</v>
      </c>
      <c r="H249" s="12" t="s">
        <v>136</v>
      </c>
      <c r="I249" s="13" t="s">
        <v>22</v>
      </c>
      <c r="J249" s="14">
        <v>0</v>
      </c>
    </row>
    <row r="250" spans="1:10" hidden="1"/>
    <row r="251" spans="1:10" ht="62.5" hidden="1">
      <c r="A251" s="9">
        <v>125</v>
      </c>
      <c r="B251" s="9">
        <v>134</v>
      </c>
      <c r="C251" s="9">
        <v>1</v>
      </c>
      <c r="D251" s="9">
        <v>1</v>
      </c>
      <c r="E251" s="9">
        <v>17</v>
      </c>
      <c r="G251" s="11">
        <v>13</v>
      </c>
      <c r="H251" s="12" t="s">
        <v>137</v>
      </c>
      <c r="I251" s="13" t="s">
        <v>22</v>
      </c>
      <c r="J251" s="14">
        <v>0</v>
      </c>
    </row>
    <row r="252" spans="1:10" hidden="1"/>
    <row r="253" spans="1:10" ht="25" hidden="1">
      <c r="A253" s="9">
        <v>126</v>
      </c>
      <c r="B253" s="9">
        <v>135</v>
      </c>
      <c r="C253" s="9">
        <v>1</v>
      </c>
      <c r="D253" s="9">
        <v>1</v>
      </c>
      <c r="E253" s="9">
        <v>18</v>
      </c>
      <c r="G253" s="11">
        <v>13</v>
      </c>
      <c r="H253" s="12" t="s">
        <v>138</v>
      </c>
      <c r="I253" s="13" t="s">
        <v>22</v>
      </c>
      <c r="J253" s="14">
        <v>0</v>
      </c>
    </row>
    <row r="254" spans="1:10" hidden="1"/>
    <row r="255" spans="1:10" ht="37.5" hidden="1">
      <c r="A255" s="9">
        <v>127</v>
      </c>
      <c r="B255" s="9">
        <v>136</v>
      </c>
      <c r="C255" s="9">
        <v>1</v>
      </c>
      <c r="D255" s="9">
        <v>1</v>
      </c>
      <c r="E255" s="9">
        <v>18</v>
      </c>
      <c r="G255" s="11">
        <v>14</v>
      </c>
      <c r="H255" s="12" t="s">
        <v>139</v>
      </c>
      <c r="I255" s="13" t="s">
        <v>22</v>
      </c>
      <c r="J255" s="14">
        <v>0</v>
      </c>
    </row>
    <row r="256" spans="1:10" hidden="1"/>
    <row r="257" spans="1:12" ht="37.5" hidden="1">
      <c r="A257" s="9">
        <v>128</v>
      </c>
      <c r="B257" s="9">
        <v>137</v>
      </c>
      <c r="C257" s="9">
        <v>1</v>
      </c>
      <c r="D257" s="9">
        <v>1</v>
      </c>
      <c r="E257" s="9">
        <v>18</v>
      </c>
      <c r="G257" s="11">
        <v>14</v>
      </c>
      <c r="H257" s="12" t="s">
        <v>140</v>
      </c>
      <c r="I257" s="13" t="s">
        <v>22</v>
      </c>
      <c r="J257" s="14">
        <v>0</v>
      </c>
    </row>
    <row r="258" spans="1:12" hidden="1"/>
    <row r="259" spans="1:12" ht="62.5" hidden="1">
      <c r="A259" s="9">
        <v>129</v>
      </c>
      <c r="B259" s="9">
        <v>138</v>
      </c>
      <c r="C259" s="9">
        <v>1</v>
      </c>
      <c r="D259" s="9">
        <v>1</v>
      </c>
      <c r="E259" s="9">
        <v>18</v>
      </c>
      <c r="G259" s="11">
        <v>14</v>
      </c>
      <c r="H259" s="12" t="s">
        <v>141</v>
      </c>
      <c r="I259" s="13" t="s">
        <v>22</v>
      </c>
      <c r="J259" s="14">
        <v>0</v>
      </c>
    </row>
    <row r="260" spans="1:12" hidden="1"/>
    <row r="261" spans="1:12" hidden="1">
      <c r="A261" s="9">
        <v>130</v>
      </c>
      <c r="B261" s="9">
        <v>139</v>
      </c>
      <c r="C261" s="9">
        <v>1</v>
      </c>
      <c r="D261" s="9">
        <v>1</v>
      </c>
      <c r="E261" s="9">
        <v>18</v>
      </c>
      <c r="G261" s="11">
        <v>14</v>
      </c>
      <c r="H261" s="12" t="s">
        <v>142</v>
      </c>
      <c r="I261" s="13" t="s">
        <v>22</v>
      </c>
      <c r="J261" s="14">
        <v>0</v>
      </c>
    </row>
    <row r="262" spans="1:12" hidden="1"/>
    <row r="263" spans="1:12" ht="37.5" hidden="1">
      <c r="A263" s="9">
        <v>131</v>
      </c>
      <c r="B263" s="9">
        <v>140</v>
      </c>
      <c r="C263" s="9">
        <v>1</v>
      </c>
      <c r="D263" s="9">
        <v>1</v>
      </c>
      <c r="E263" s="9">
        <v>18</v>
      </c>
      <c r="G263" s="11">
        <v>14</v>
      </c>
      <c r="H263" s="12" t="s">
        <v>143</v>
      </c>
      <c r="I263" s="13" t="s">
        <v>26</v>
      </c>
      <c r="J263" s="14">
        <v>1</v>
      </c>
      <c r="L263" s="16">
        <f>ROUND($J263*K263,2)</f>
        <v>0</v>
      </c>
    </row>
    <row r="264" spans="1:12" hidden="1"/>
    <row r="265" spans="1:12" ht="62.5" hidden="1">
      <c r="A265" s="9">
        <v>132</v>
      </c>
      <c r="B265" s="9">
        <v>141</v>
      </c>
      <c r="C265" s="9">
        <v>1</v>
      </c>
      <c r="D265" s="9">
        <v>1</v>
      </c>
      <c r="E265" s="9">
        <v>18</v>
      </c>
      <c r="F265" s="10">
        <v>33</v>
      </c>
      <c r="G265" s="11">
        <v>14.32</v>
      </c>
      <c r="H265" s="12" t="s">
        <v>144</v>
      </c>
      <c r="I265" s="13" t="s">
        <v>26</v>
      </c>
      <c r="J265" s="14">
        <v>1</v>
      </c>
      <c r="L265" s="16">
        <f>ROUND($J265*K265,2)</f>
        <v>0</v>
      </c>
    </row>
    <row r="266" spans="1:12" hidden="1"/>
    <row r="267" spans="1:12" ht="37.5" hidden="1">
      <c r="A267" s="9">
        <v>133</v>
      </c>
      <c r="B267" s="9">
        <v>142</v>
      </c>
      <c r="C267" s="9">
        <v>1</v>
      </c>
      <c r="D267" s="9">
        <v>1</v>
      </c>
      <c r="E267" s="9">
        <v>18</v>
      </c>
      <c r="F267" s="10">
        <v>34</v>
      </c>
      <c r="G267" s="11">
        <v>14.33</v>
      </c>
      <c r="H267" s="12" t="s">
        <v>145</v>
      </c>
      <c r="I267" s="13" t="s">
        <v>26</v>
      </c>
      <c r="J267" s="14">
        <v>1</v>
      </c>
      <c r="L267" s="16">
        <f>ROUND($J267*K267,2)</f>
        <v>0</v>
      </c>
    </row>
    <row r="268" spans="1:12" hidden="1"/>
    <row r="269" spans="1:12" ht="125" hidden="1">
      <c r="A269" s="9">
        <v>134</v>
      </c>
      <c r="B269" s="9">
        <v>143</v>
      </c>
      <c r="C269" s="9">
        <v>1</v>
      </c>
      <c r="D269" s="9">
        <v>1</v>
      </c>
      <c r="E269" s="9">
        <v>19</v>
      </c>
      <c r="F269" s="10">
        <v>35</v>
      </c>
      <c r="G269" s="11">
        <v>15.34</v>
      </c>
      <c r="H269" s="12" t="s">
        <v>146</v>
      </c>
      <c r="I269" s="13" t="s">
        <v>26</v>
      </c>
      <c r="J269" s="14">
        <v>1</v>
      </c>
      <c r="L269" s="16">
        <f>ROUND($J269*K269,2)</f>
        <v>0</v>
      </c>
    </row>
    <row r="270" spans="1:12" hidden="1"/>
    <row r="271" spans="1:12" ht="37.5" hidden="1">
      <c r="A271" s="9">
        <v>135</v>
      </c>
      <c r="B271" s="9">
        <v>144</v>
      </c>
      <c r="C271" s="9">
        <v>1</v>
      </c>
      <c r="D271" s="9">
        <v>1</v>
      </c>
      <c r="E271" s="9">
        <v>19</v>
      </c>
      <c r="F271" s="10">
        <v>36</v>
      </c>
      <c r="G271" s="11">
        <v>15.35</v>
      </c>
      <c r="H271" s="12" t="s">
        <v>147</v>
      </c>
      <c r="I271" s="13" t="s">
        <v>26</v>
      </c>
      <c r="J271" s="14">
        <v>1</v>
      </c>
      <c r="L271" s="16">
        <f>ROUND($J271*K271,2)</f>
        <v>0</v>
      </c>
    </row>
    <row r="272" spans="1:12" hidden="1"/>
    <row r="273" spans="1:12" ht="13" hidden="1">
      <c r="A273" s="9">
        <v>136</v>
      </c>
      <c r="B273" s="9">
        <v>145</v>
      </c>
      <c r="C273" s="9">
        <v>1</v>
      </c>
      <c r="D273" s="9">
        <v>1</v>
      </c>
      <c r="E273" s="9">
        <v>20</v>
      </c>
      <c r="G273" s="11">
        <v>15</v>
      </c>
      <c r="H273" s="17" t="s">
        <v>148</v>
      </c>
      <c r="J273" s="11"/>
    </row>
    <row r="274" spans="1:12" hidden="1"/>
    <row r="275" spans="1:12" ht="125" hidden="1">
      <c r="A275" s="9">
        <v>137</v>
      </c>
      <c r="B275" s="9">
        <v>146</v>
      </c>
      <c r="C275" s="9">
        <v>1</v>
      </c>
      <c r="D275" s="9">
        <v>1</v>
      </c>
      <c r="E275" s="9">
        <v>20</v>
      </c>
      <c r="F275" s="10">
        <v>37</v>
      </c>
      <c r="G275" s="11">
        <v>15.36</v>
      </c>
      <c r="H275" s="12" t="s">
        <v>149</v>
      </c>
      <c r="I275" s="13" t="s">
        <v>22</v>
      </c>
      <c r="J275" s="14">
        <v>0</v>
      </c>
    </row>
    <row r="276" spans="1:12" hidden="1"/>
    <row r="277" spans="1:12" hidden="1">
      <c r="A277" s="9">
        <v>138</v>
      </c>
      <c r="B277" s="9">
        <v>147</v>
      </c>
      <c r="C277" s="9">
        <v>1</v>
      </c>
      <c r="D277" s="9">
        <v>1</v>
      </c>
      <c r="E277" s="9">
        <v>20</v>
      </c>
      <c r="G277" s="11">
        <v>15</v>
      </c>
      <c r="H277" s="12" t="s">
        <v>150</v>
      </c>
      <c r="I277" s="13" t="s">
        <v>22</v>
      </c>
      <c r="J277" s="14">
        <v>0</v>
      </c>
    </row>
    <row r="278" spans="1:12" hidden="1"/>
    <row r="279" spans="1:12" ht="112.5" hidden="1">
      <c r="A279" s="9">
        <v>139</v>
      </c>
      <c r="B279" s="9">
        <v>148</v>
      </c>
      <c r="C279" s="9">
        <v>1</v>
      </c>
      <c r="D279" s="9">
        <v>1</v>
      </c>
      <c r="E279" s="9">
        <v>20</v>
      </c>
      <c r="G279" s="11">
        <v>16</v>
      </c>
      <c r="H279" s="12" t="s">
        <v>151</v>
      </c>
      <c r="I279" s="13" t="s">
        <v>26</v>
      </c>
      <c r="J279" s="14">
        <v>1</v>
      </c>
      <c r="L279" s="16">
        <f>ROUND($J279*K279,2)</f>
        <v>0</v>
      </c>
    </row>
    <row r="280" spans="1:12" hidden="1"/>
    <row r="281" spans="1:12" ht="37.5" hidden="1">
      <c r="A281" s="9">
        <v>140</v>
      </c>
      <c r="B281" s="9">
        <v>149</v>
      </c>
      <c r="C281" s="9">
        <v>1</v>
      </c>
      <c r="D281" s="9">
        <v>1</v>
      </c>
      <c r="E281" s="9">
        <v>20</v>
      </c>
      <c r="F281" s="10">
        <v>38</v>
      </c>
      <c r="G281" s="11">
        <v>16.37</v>
      </c>
      <c r="H281" s="12" t="s">
        <v>152</v>
      </c>
      <c r="I281" s="13" t="s">
        <v>22</v>
      </c>
      <c r="J281" s="14">
        <v>0</v>
      </c>
    </row>
    <row r="282" spans="1:12" hidden="1"/>
    <row r="283" spans="1:12" ht="125" hidden="1">
      <c r="A283" s="9">
        <v>141</v>
      </c>
      <c r="B283" s="9">
        <v>150</v>
      </c>
      <c r="C283" s="9">
        <v>1</v>
      </c>
      <c r="D283" s="9">
        <v>1</v>
      </c>
      <c r="E283" s="9">
        <v>21</v>
      </c>
      <c r="G283" s="11">
        <v>16</v>
      </c>
      <c r="H283" s="12" t="s">
        <v>153</v>
      </c>
      <c r="I283" s="13" t="s">
        <v>26</v>
      </c>
      <c r="J283" s="14">
        <v>1</v>
      </c>
      <c r="L283" s="16">
        <f>ROUND($J283*K283,2)</f>
        <v>0</v>
      </c>
    </row>
    <row r="284" spans="1:12" hidden="1"/>
    <row r="285" spans="1:12" ht="50" hidden="1">
      <c r="A285" s="9">
        <v>142</v>
      </c>
      <c r="B285" s="9">
        <v>151</v>
      </c>
      <c r="C285" s="9">
        <v>1</v>
      </c>
      <c r="D285" s="9">
        <v>1</v>
      </c>
      <c r="E285" s="9">
        <v>21</v>
      </c>
      <c r="F285" s="10">
        <v>39</v>
      </c>
      <c r="G285" s="11">
        <v>16.38</v>
      </c>
      <c r="H285" s="12" t="s">
        <v>154</v>
      </c>
      <c r="I285" s="13" t="s">
        <v>22</v>
      </c>
      <c r="J285" s="14">
        <v>0</v>
      </c>
    </row>
    <row r="286" spans="1:12" hidden="1"/>
    <row r="287" spans="1:12" ht="112.5" hidden="1">
      <c r="A287" s="9">
        <v>143</v>
      </c>
      <c r="B287" s="9">
        <v>152</v>
      </c>
      <c r="C287" s="9">
        <v>1</v>
      </c>
      <c r="D287" s="9">
        <v>1</v>
      </c>
      <c r="E287" s="9">
        <v>21</v>
      </c>
      <c r="G287" s="11">
        <v>16</v>
      </c>
      <c r="H287" s="12" t="s">
        <v>155</v>
      </c>
      <c r="I287" s="13" t="s">
        <v>26</v>
      </c>
      <c r="J287" s="14">
        <v>1</v>
      </c>
      <c r="L287" s="16">
        <f>ROUND($J287*K287,2)</f>
        <v>0</v>
      </c>
    </row>
    <row r="288" spans="1:12" hidden="1"/>
    <row r="289" spans="1:12" ht="62.5" hidden="1">
      <c r="A289" s="9">
        <v>144</v>
      </c>
      <c r="B289" s="9">
        <v>153</v>
      </c>
      <c r="C289" s="9">
        <v>1</v>
      </c>
      <c r="D289" s="9">
        <v>1</v>
      </c>
      <c r="E289" s="9">
        <v>22</v>
      </c>
      <c r="F289" s="10">
        <v>40</v>
      </c>
      <c r="G289" s="11">
        <v>17.39</v>
      </c>
      <c r="H289" s="12" t="s">
        <v>156</v>
      </c>
      <c r="I289" s="13" t="s">
        <v>26</v>
      </c>
      <c r="J289" s="14">
        <v>1</v>
      </c>
      <c r="L289" s="16">
        <f>ROUND($J289*K289,2)</f>
        <v>0</v>
      </c>
    </row>
    <row r="290" spans="1:12" hidden="1"/>
    <row r="291" spans="1:12" ht="13" hidden="1">
      <c r="A291" s="9">
        <v>145</v>
      </c>
      <c r="B291" s="9">
        <v>154</v>
      </c>
      <c r="C291" s="9">
        <v>1</v>
      </c>
      <c r="D291" s="9">
        <v>1</v>
      </c>
      <c r="E291" s="9">
        <v>22</v>
      </c>
      <c r="G291" s="11">
        <v>17</v>
      </c>
      <c r="H291" s="17" t="s">
        <v>157</v>
      </c>
      <c r="J291" s="11"/>
    </row>
    <row r="292" spans="1:12" hidden="1"/>
    <row r="293" spans="1:12" ht="112.5" hidden="1">
      <c r="A293" s="9">
        <v>146</v>
      </c>
      <c r="B293" s="9">
        <v>155</v>
      </c>
      <c r="C293" s="9">
        <v>1</v>
      </c>
      <c r="D293" s="9">
        <v>1</v>
      </c>
      <c r="E293" s="9">
        <v>22</v>
      </c>
      <c r="F293" s="10">
        <v>41</v>
      </c>
      <c r="G293" s="11">
        <v>17.399999999999999</v>
      </c>
      <c r="H293" s="12" t="s">
        <v>158</v>
      </c>
      <c r="I293" s="13" t="s">
        <v>26</v>
      </c>
      <c r="J293" s="14">
        <v>1</v>
      </c>
      <c r="L293" s="16">
        <f>ROUND($J293*K293,2)</f>
        <v>0</v>
      </c>
    </row>
    <row r="294" spans="1:12" hidden="1"/>
    <row r="295" spans="1:12" ht="13" hidden="1">
      <c r="A295" s="9">
        <v>147</v>
      </c>
      <c r="B295" s="9">
        <v>156</v>
      </c>
      <c r="C295" s="9">
        <v>1</v>
      </c>
      <c r="D295" s="9">
        <v>1</v>
      </c>
      <c r="E295" s="9">
        <v>22</v>
      </c>
      <c r="G295" s="11">
        <v>17</v>
      </c>
      <c r="H295" s="17" t="s">
        <v>159</v>
      </c>
      <c r="J295" s="11"/>
    </row>
    <row r="296" spans="1:12" hidden="1"/>
    <row r="297" spans="1:12" ht="25" hidden="1">
      <c r="A297" s="9">
        <v>148</v>
      </c>
      <c r="B297" s="9">
        <v>157</v>
      </c>
      <c r="C297" s="9">
        <v>1</v>
      </c>
      <c r="D297" s="9">
        <v>1</v>
      </c>
      <c r="E297" s="9">
        <v>22</v>
      </c>
      <c r="F297" s="10">
        <v>42</v>
      </c>
      <c r="G297" s="11">
        <v>17.41</v>
      </c>
      <c r="H297" s="12" t="s">
        <v>160</v>
      </c>
      <c r="I297" s="13" t="s">
        <v>26</v>
      </c>
      <c r="J297" s="14">
        <v>1</v>
      </c>
      <c r="L297" s="16">
        <f>ROUND($J297*K297,2)</f>
        <v>0</v>
      </c>
    </row>
    <row r="298" spans="1:12" hidden="1"/>
    <row r="299" spans="1:12" ht="13" hidden="1">
      <c r="A299" s="9">
        <v>149</v>
      </c>
      <c r="B299" s="9">
        <v>158</v>
      </c>
      <c r="C299" s="9">
        <v>1</v>
      </c>
      <c r="D299" s="9">
        <v>1</v>
      </c>
      <c r="E299" s="9">
        <v>23</v>
      </c>
      <c r="G299" s="11">
        <v>17</v>
      </c>
      <c r="H299" s="17" t="s">
        <v>161</v>
      </c>
      <c r="J299" s="11"/>
    </row>
    <row r="300" spans="1:12" hidden="1"/>
    <row r="301" spans="1:12" ht="50" hidden="1">
      <c r="A301" s="9">
        <v>150</v>
      </c>
      <c r="B301" s="9">
        <v>159</v>
      </c>
      <c r="C301" s="9">
        <v>1</v>
      </c>
      <c r="D301" s="9">
        <v>1</v>
      </c>
      <c r="E301" s="9">
        <v>23</v>
      </c>
      <c r="F301" s="10">
        <v>43</v>
      </c>
      <c r="G301" s="11">
        <v>17.420000000000002</v>
      </c>
      <c r="H301" s="12" t="s">
        <v>162</v>
      </c>
      <c r="I301" s="13" t="s">
        <v>26</v>
      </c>
      <c r="J301" s="14">
        <v>1</v>
      </c>
      <c r="L301" s="16">
        <f>ROUND($J301*K301,2)</f>
        <v>0</v>
      </c>
    </row>
    <row r="302" spans="1:12" hidden="1"/>
    <row r="303" spans="1:12" ht="13" hidden="1">
      <c r="A303" s="9">
        <v>151</v>
      </c>
      <c r="B303" s="9">
        <v>160</v>
      </c>
      <c r="C303" s="9">
        <v>1</v>
      </c>
      <c r="D303" s="9">
        <v>1</v>
      </c>
      <c r="E303" s="9">
        <v>23</v>
      </c>
      <c r="G303" s="11">
        <v>18</v>
      </c>
      <c r="H303" s="17" t="s">
        <v>163</v>
      </c>
      <c r="J303" s="11"/>
    </row>
    <row r="304" spans="1:12" hidden="1"/>
    <row r="305" spans="1:12" ht="13" hidden="1">
      <c r="A305" s="9">
        <v>152</v>
      </c>
      <c r="B305" s="9">
        <v>161</v>
      </c>
      <c r="C305" s="9">
        <v>1</v>
      </c>
      <c r="D305" s="9">
        <v>1</v>
      </c>
      <c r="E305" s="9">
        <v>23</v>
      </c>
      <c r="G305" s="11">
        <v>18</v>
      </c>
      <c r="H305" s="17" t="s">
        <v>164</v>
      </c>
      <c r="J305" s="11"/>
    </row>
    <row r="306" spans="1:12" hidden="1"/>
    <row r="307" spans="1:12" ht="50" hidden="1">
      <c r="A307" s="9">
        <v>153</v>
      </c>
      <c r="B307" s="9">
        <v>162</v>
      </c>
      <c r="C307" s="9">
        <v>1</v>
      </c>
      <c r="D307" s="9">
        <v>1</v>
      </c>
      <c r="E307" s="9">
        <v>23</v>
      </c>
      <c r="F307" s="10">
        <v>44</v>
      </c>
      <c r="G307" s="11">
        <v>18.43</v>
      </c>
      <c r="H307" s="12" t="s">
        <v>165</v>
      </c>
      <c r="I307" s="13" t="s">
        <v>26</v>
      </c>
      <c r="J307" s="14">
        <v>1</v>
      </c>
      <c r="L307" s="16">
        <f>ROUND($J307*K307,2)</f>
        <v>0</v>
      </c>
    </row>
    <row r="308" spans="1:12" hidden="1"/>
    <row r="309" spans="1:12" ht="13" hidden="1">
      <c r="A309" s="9">
        <v>154</v>
      </c>
      <c r="B309" s="9">
        <v>163</v>
      </c>
      <c r="C309" s="9">
        <v>1</v>
      </c>
      <c r="D309" s="9">
        <v>1</v>
      </c>
      <c r="E309" s="9">
        <v>23</v>
      </c>
      <c r="G309" s="11">
        <v>18</v>
      </c>
      <c r="H309" s="17" t="s">
        <v>166</v>
      </c>
      <c r="J309" s="11"/>
    </row>
    <row r="310" spans="1:12" hidden="1"/>
    <row r="311" spans="1:12" ht="25" hidden="1">
      <c r="A311" s="9">
        <v>155</v>
      </c>
      <c r="B311" s="9">
        <v>164</v>
      </c>
      <c r="C311" s="9">
        <v>1</v>
      </c>
      <c r="D311" s="9">
        <v>1</v>
      </c>
      <c r="E311" s="9">
        <v>23</v>
      </c>
      <c r="F311" s="10">
        <v>45</v>
      </c>
      <c r="G311" s="11">
        <v>18.440000000000001</v>
      </c>
      <c r="H311" s="12" t="s">
        <v>167</v>
      </c>
      <c r="I311" s="13" t="s">
        <v>26</v>
      </c>
      <c r="J311" s="14">
        <v>1</v>
      </c>
      <c r="L311" s="16">
        <f>ROUND($J311*K311,2)</f>
        <v>0</v>
      </c>
    </row>
    <row r="312" spans="1:12" hidden="1"/>
    <row r="313" spans="1:12" ht="25" hidden="1">
      <c r="A313" s="9">
        <v>156</v>
      </c>
      <c r="B313" s="9">
        <v>165</v>
      </c>
      <c r="C313" s="9">
        <v>1</v>
      </c>
      <c r="D313" s="9">
        <v>1</v>
      </c>
      <c r="E313" s="9">
        <v>23</v>
      </c>
      <c r="F313" s="10">
        <v>46</v>
      </c>
      <c r="G313" s="11">
        <v>18.45</v>
      </c>
      <c r="H313" s="12" t="s">
        <v>168</v>
      </c>
      <c r="I313" s="13" t="s">
        <v>26</v>
      </c>
      <c r="J313" s="14">
        <v>1</v>
      </c>
      <c r="L313" s="16">
        <f>ROUND($J313*K313,2)</f>
        <v>0</v>
      </c>
    </row>
    <row r="314" spans="1:12" hidden="1"/>
    <row r="315" spans="1:12" ht="37.5" hidden="1">
      <c r="A315" s="9">
        <v>157</v>
      </c>
      <c r="B315" s="9">
        <v>166</v>
      </c>
      <c r="C315" s="9">
        <v>1</v>
      </c>
      <c r="D315" s="9">
        <v>1</v>
      </c>
      <c r="E315" s="9">
        <v>23</v>
      </c>
      <c r="F315" s="10">
        <v>47</v>
      </c>
      <c r="G315" s="11">
        <v>18.46</v>
      </c>
      <c r="H315" s="12" t="s">
        <v>169</v>
      </c>
      <c r="I315" s="13" t="s">
        <v>26</v>
      </c>
      <c r="J315" s="14">
        <v>1</v>
      </c>
      <c r="L315" s="16">
        <f>ROUND($J315*K315,2)</f>
        <v>0</v>
      </c>
    </row>
    <row r="316" spans="1:12" hidden="1"/>
    <row r="317" spans="1:12" ht="25" hidden="1">
      <c r="A317" s="9">
        <v>158</v>
      </c>
      <c r="B317" s="9">
        <v>167</v>
      </c>
      <c r="C317" s="9">
        <v>1</v>
      </c>
      <c r="D317" s="9">
        <v>1</v>
      </c>
      <c r="E317" s="9">
        <v>23</v>
      </c>
      <c r="F317" s="10">
        <v>48</v>
      </c>
      <c r="G317" s="11">
        <v>18.47</v>
      </c>
      <c r="H317" s="12" t="s">
        <v>170</v>
      </c>
      <c r="I317" s="13" t="s">
        <v>26</v>
      </c>
      <c r="J317" s="14">
        <v>1</v>
      </c>
      <c r="L317" s="16">
        <f>ROUND($J317*K317,2)</f>
        <v>0</v>
      </c>
    </row>
    <row r="318" spans="1:12" hidden="1"/>
    <row r="319" spans="1:12" ht="25" hidden="1">
      <c r="A319" s="9">
        <v>159</v>
      </c>
      <c r="B319" s="9">
        <v>168</v>
      </c>
      <c r="C319" s="9">
        <v>1</v>
      </c>
      <c r="D319" s="9">
        <v>1</v>
      </c>
      <c r="E319" s="9">
        <v>24</v>
      </c>
      <c r="F319" s="10">
        <v>49</v>
      </c>
      <c r="G319" s="11">
        <v>18.48</v>
      </c>
      <c r="H319" s="12" t="s">
        <v>171</v>
      </c>
      <c r="I319" s="13" t="s">
        <v>26</v>
      </c>
      <c r="J319" s="14">
        <v>1</v>
      </c>
      <c r="L319" s="16">
        <f>ROUND($J319*K319,2)</f>
        <v>0</v>
      </c>
    </row>
    <row r="320" spans="1:12" hidden="1"/>
    <row r="321" spans="1:12" ht="50" hidden="1">
      <c r="A321" s="9">
        <v>160</v>
      </c>
      <c r="B321" s="9">
        <v>169</v>
      </c>
      <c r="C321" s="9">
        <v>1</v>
      </c>
      <c r="D321" s="9">
        <v>1</v>
      </c>
      <c r="E321" s="9">
        <v>24</v>
      </c>
      <c r="F321" s="10">
        <v>50</v>
      </c>
      <c r="G321" s="11">
        <v>18.489999999999998</v>
      </c>
      <c r="H321" s="12" t="s">
        <v>172</v>
      </c>
      <c r="I321" s="13" t="s">
        <v>26</v>
      </c>
      <c r="J321" s="14">
        <v>1</v>
      </c>
      <c r="L321" s="16">
        <f>ROUND($J321*K321,2)</f>
        <v>0</v>
      </c>
    </row>
    <row r="322" spans="1:12" hidden="1"/>
    <row r="323" spans="1:12" ht="13" hidden="1">
      <c r="A323" s="9">
        <v>161</v>
      </c>
      <c r="B323" s="9">
        <v>170</v>
      </c>
      <c r="C323" s="9">
        <v>1</v>
      </c>
      <c r="D323" s="9">
        <v>1</v>
      </c>
      <c r="E323" s="9">
        <v>24</v>
      </c>
      <c r="G323" s="11">
        <v>18</v>
      </c>
      <c r="H323" s="17" t="s">
        <v>173</v>
      </c>
      <c r="J323" s="11"/>
    </row>
    <row r="324" spans="1:12" hidden="1"/>
    <row r="325" spans="1:12" ht="25" hidden="1">
      <c r="A325" s="9">
        <v>162</v>
      </c>
      <c r="B325" s="9">
        <v>171</v>
      </c>
      <c r="C325" s="9">
        <v>1</v>
      </c>
      <c r="D325" s="9">
        <v>1</v>
      </c>
      <c r="E325" s="9">
        <v>24</v>
      </c>
      <c r="F325" s="10">
        <v>51</v>
      </c>
      <c r="G325" s="11">
        <v>18.5</v>
      </c>
      <c r="H325" s="12" t="s">
        <v>174</v>
      </c>
      <c r="I325" s="13" t="s">
        <v>26</v>
      </c>
      <c r="J325" s="14">
        <v>1</v>
      </c>
      <c r="L325" s="16">
        <f>ROUND($J325*K325,2)</f>
        <v>0</v>
      </c>
    </row>
    <row r="326" spans="1:12" hidden="1"/>
    <row r="327" spans="1:12" ht="25" hidden="1">
      <c r="A327" s="9">
        <v>163</v>
      </c>
      <c r="B327" s="9">
        <v>172</v>
      </c>
      <c r="C327" s="9">
        <v>1</v>
      </c>
      <c r="D327" s="9">
        <v>1</v>
      </c>
      <c r="E327" s="9">
        <v>24</v>
      </c>
      <c r="F327" s="10">
        <v>52</v>
      </c>
      <c r="G327" s="11">
        <v>18.510000000000002</v>
      </c>
      <c r="H327" s="12" t="s">
        <v>175</v>
      </c>
      <c r="I327" s="13" t="s">
        <v>26</v>
      </c>
      <c r="J327" s="14">
        <v>1</v>
      </c>
      <c r="L327" s="16">
        <f>ROUND($J327*K327,2)</f>
        <v>0</v>
      </c>
    </row>
    <row r="328" spans="1:12" hidden="1"/>
    <row r="329" spans="1:12" ht="25" hidden="1">
      <c r="A329" s="9">
        <v>164</v>
      </c>
      <c r="B329" s="9">
        <v>173</v>
      </c>
      <c r="C329" s="9">
        <v>1</v>
      </c>
      <c r="D329" s="9">
        <v>1</v>
      </c>
      <c r="E329" s="9">
        <v>24</v>
      </c>
      <c r="F329" s="10">
        <v>53</v>
      </c>
      <c r="G329" s="11">
        <v>19.52</v>
      </c>
      <c r="H329" s="12" t="s">
        <v>176</v>
      </c>
      <c r="I329" s="13" t="s">
        <v>26</v>
      </c>
      <c r="J329" s="14">
        <v>1</v>
      </c>
      <c r="L329" s="16">
        <f>ROUND($J329*K329,2)</f>
        <v>0</v>
      </c>
    </row>
    <row r="330" spans="1:12" hidden="1"/>
    <row r="331" spans="1:12" ht="25" hidden="1">
      <c r="A331" s="9">
        <v>165</v>
      </c>
      <c r="B331" s="9">
        <v>174</v>
      </c>
      <c r="C331" s="9">
        <v>1</v>
      </c>
      <c r="D331" s="9">
        <v>1</v>
      </c>
      <c r="E331" s="9">
        <v>24</v>
      </c>
      <c r="F331" s="10">
        <v>54</v>
      </c>
      <c r="G331" s="11">
        <v>19.53</v>
      </c>
      <c r="H331" s="12" t="s">
        <v>177</v>
      </c>
      <c r="I331" s="13" t="s">
        <v>26</v>
      </c>
      <c r="J331" s="14">
        <v>1</v>
      </c>
      <c r="L331" s="16">
        <f>ROUND($J331*K331,2)</f>
        <v>0</v>
      </c>
    </row>
    <row r="332" spans="1:12" hidden="1"/>
    <row r="333" spans="1:12" ht="25" hidden="1">
      <c r="A333" s="9">
        <v>166</v>
      </c>
      <c r="B333" s="9">
        <v>175</v>
      </c>
      <c r="C333" s="9">
        <v>1</v>
      </c>
      <c r="D333" s="9">
        <v>1</v>
      </c>
      <c r="E333" s="9">
        <v>24</v>
      </c>
      <c r="F333" s="10">
        <v>55</v>
      </c>
      <c r="G333" s="11">
        <v>19.54</v>
      </c>
      <c r="H333" s="12" t="s">
        <v>178</v>
      </c>
      <c r="I333" s="13" t="s">
        <v>26</v>
      </c>
      <c r="J333" s="14">
        <v>1</v>
      </c>
      <c r="L333" s="16">
        <f>ROUND($J333*K333,2)</f>
        <v>0</v>
      </c>
    </row>
    <row r="334" spans="1:12" hidden="1"/>
    <row r="335" spans="1:12" ht="25" hidden="1">
      <c r="A335" s="9">
        <v>167</v>
      </c>
      <c r="B335" s="9">
        <v>176</v>
      </c>
      <c r="C335" s="9">
        <v>1</v>
      </c>
      <c r="D335" s="9">
        <v>1</v>
      </c>
      <c r="E335" s="9">
        <v>24</v>
      </c>
      <c r="F335" s="10">
        <v>56</v>
      </c>
      <c r="G335" s="11">
        <v>19.55</v>
      </c>
      <c r="H335" s="12" t="s">
        <v>179</v>
      </c>
      <c r="I335" s="13" t="s">
        <v>26</v>
      </c>
      <c r="J335" s="14">
        <v>1</v>
      </c>
      <c r="L335" s="16">
        <f>ROUND($J335*K335,2)</f>
        <v>0</v>
      </c>
    </row>
    <row r="336" spans="1:12" hidden="1"/>
    <row r="337" spans="1:12" ht="25" hidden="1">
      <c r="A337" s="9">
        <v>168</v>
      </c>
      <c r="B337" s="9">
        <v>177</v>
      </c>
      <c r="C337" s="9">
        <v>1</v>
      </c>
      <c r="D337" s="9">
        <v>1</v>
      </c>
      <c r="E337" s="9">
        <v>24</v>
      </c>
      <c r="F337" s="10">
        <v>57</v>
      </c>
      <c r="G337" s="11">
        <v>19.559999999999999</v>
      </c>
      <c r="H337" s="12" t="s">
        <v>180</v>
      </c>
      <c r="I337" s="13" t="s">
        <v>26</v>
      </c>
      <c r="J337" s="14">
        <v>1</v>
      </c>
      <c r="L337" s="16">
        <f>ROUND($J337*K337,2)</f>
        <v>0</v>
      </c>
    </row>
    <row r="338" spans="1:12" hidden="1"/>
    <row r="339" spans="1:12" ht="25" hidden="1">
      <c r="A339" s="9">
        <v>169</v>
      </c>
      <c r="B339" s="9">
        <v>178</v>
      </c>
      <c r="C339" s="9">
        <v>1</v>
      </c>
      <c r="D339" s="9">
        <v>1</v>
      </c>
      <c r="E339" s="9">
        <v>25</v>
      </c>
      <c r="F339" s="10">
        <v>58</v>
      </c>
      <c r="G339" s="11">
        <v>19.57</v>
      </c>
      <c r="H339" s="12" t="s">
        <v>181</v>
      </c>
      <c r="I339" s="13" t="s">
        <v>26</v>
      </c>
      <c r="J339" s="14">
        <v>1</v>
      </c>
      <c r="L339" s="16">
        <f>ROUND($J339*K339,2)</f>
        <v>0</v>
      </c>
    </row>
    <row r="340" spans="1:12" hidden="1"/>
    <row r="341" spans="1:12" ht="25" hidden="1">
      <c r="A341" s="9">
        <v>170</v>
      </c>
      <c r="B341" s="9">
        <v>179</v>
      </c>
      <c r="C341" s="9">
        <v>1</v>
      </c>
      <c r="D341" s="9">
        <v>1</v>
      </c>
      <c r="E341" s="9">
        <v>25</v>
      </c>
      <c r="F341" s="10">
        <v>59</v>
      </c>
      <c r="G341" s="11">
        <v>19.579999999999998</v>
      </c>
      <c r="H341" s="12" t="s">
        <v>182</v>
      </c>
      <c r="I341" s="13" t="s">
        <v>26</v>
      </c>
      <c r="J341" s="14">
        <v>1</v>
      </c>
      <c r="L341" s="16">
        <f>ROUND($J341*K341,2)</f>
        <v>0</v>
      </c>
    </row>
    <row r="342" spans="1:12" hidden="1"/>
    <row r="343" spans="1:12" ht="25" hidden="1">
      <c r="A343" s="9">
        <v>171</v>
      </c>
      <c r="B343" s="9">
        <v>180</v>
      </c>
      <c r="C343" s="9">
        <v>1</v>
      </c>
      <c r="D343" s="9">
        <v>1</v>
      </c>
      <c r="E343" s="9">
        <v>25</v>
      </c>
      <c r="F343" s="10">
        <v>60</v>
      </c>
      <c r="G343" s="11">
        <v>19.59</v>
      </c>
      <c r="H343" s="12" t="s">
        <v>183</v>
      </c>
      <c r="I343" s="13" t="s">
        <v>26</v>
      </c>
      <c r="J343" s="14">
        <v>1</v>
      </c>
      <c r="L343" s="16">
        <f>ROUND($J343*K343,2)</f>
        <v>0</v>
      </c>
    </row>
    <row r="344" spans="1:12" hidden="1"/>
    <row r="345" spans="1:12" ht="25" hidden="1">
      <c r="A345" s="9">
        <v>172</v>
      </c>
      <c r="B345" s="9">
        <v>181</v>
      </c>
      <c r="C345" s="9">
        <v>1</v>
      </c>
      <c r="D345" s="9">
        <v>1</v>
      </c>
      <c r="E345" s="9">
        <v>25</v>
      </c>
      <c r="F345" s="10">
        <v>61</v>
      </c>
      <c r="G345" s="11">
        <v>19.600000000000001</v>
      </c>
      <c r="H345" s="12" t="s">
        <v>184</v>
      </c>
      <c r="I345" s="13" t="s">
        <v>26</v>
      </c>
      <c r="J345" s="14">
        <v>1</v>
      </c>
      <c r="L345" s="16">
        <f>ROUND($J345*K345,2)</f>
        <v>0</v>
      </c>
    </row>
    <row r="346" spans="1:12" hidden="1"/>
    <row r="347" spans="1:12" ht="13" hidden="1">
      <c r="A347" s="9">
        <v>173</v>
      </c>
      <c r="B347" s="9">
        <v>182</v>
      </c>
      <c r="C347" s="9">
        <v>1</v>
      </c>
      <c r="D347" s="9">
        <v>1</v>
      </c>
      <c r="E347" s="9">
        <v>25</v>
      </c>
      <c r="G347" s="11">
        <v>19</v>
      </c>
      <c r="H347" s="17" t="s">
        <v>185</v>
      </c>
      <c r="J347" s="11"/>
    </row>
    <row r="348" spans="1:12" hidden="1"/>
    <row r="349" spans="1:12" ht="25" hidden="1">
      <c r="A349" s="9">
        <v>174</v>
      </c>
      <c r="B349" s="9">
        <v>183</v>
      </c>
      <c r="C349" s="9">
        <v>1</v>
      </c>
      <c r="D349" s="9">
        <v>1</v>
      </c>
      <c r="E349" s="9">
        <v>25</v>
      </c>
      <c r="F349" s="10">
        <v>62</v>
      </c>
      <c r="G349" s="11">
        <v>19.61</v>
      </c>
      <c r="H349" s="12" t="s">
        <v>186</v>
      </c>
      <c r="I349" s="13" t="s">
        <v>26</v>
      </c>
      <c r="J349" s="14">
        <v>1</v>
      </c>
      <c r="L349" s="16">
        <f>ROUND($J349*K349,2)</f>
        <v>0</v>
      </c>
    </row>
    <row r="350" spans="1:12" hidden="1"/>
    <row r="351" spans="1:12" ht="25" hidden="1">
      <c r="A351" s="9">
        <v>175</v>
      </c>
      <c r="B351" s="9">
        <v>184</v>
      </c>
      <c r="C351" s="9">
        <v>1</v>
      </c>
      <c r="D351" s="9">
        <v>1</v>
      </c>
      <c r="E351" s="9">
        <v>25</v>
      </c>
      <c r="F351" s="10">
        <v>63</v>
      </c>
      <c r="G351" s="11">
        <v>19.62</v>
      </c>
      <c r="H351" s="12" t="s">
        <v>187</v>
      </c>
      <c r="I351" s="13" t="s">
        <v>26</v>
      </c>
      <c r="J351" s="14">
        <v>1</v>
      </c>
      <c r="L351" s="16">
        <f>ROUND($J351*K351,2)</f>
        <v>0</v>
      </c>
    </row>
    <row r="352" spans="1:12" hidden="1"/>
    <row r="353" spans="1:12" ht="25" hidden="1">
      <c r="A353" s="9">
        <v>176</v>
      </c>
      <c r="B353" s="9">
        <v>185</v>
      </c>
      <c r="C353" s="9">
        <v>1</v>
      </c>
      <c r="D353" s="9">
        <v>1</v>
      </c>
      <c r="E353" s="9">
        <v>25</v>
      </c>
      <c r="F353" s="10">
        <v>64</v>
      </c>
      <c r="G353" s="11">
        <v>19.63</v>
      </c>
      <c r="H353" s="12" t="s">
        <v>188</v>
      </c>
      <c r="I353" s="13" t="s">
        <v>26</v>
      </c>
      <c r="J353" s="14">
        <v>1</v>
      </c>
      <c r="L353" s="16">
        <f>ROUND($J353*K353,2)</f>
        <v>0</v>
      </c>
    </row>
    <row r="354" spans="1:12" hidden="1"/>
    <row r="355" spans="1:12" ht="25" hidden="1">
      <c r="A355" s="9">
        <v>177</v>
      </c>
      <c r="B355" s="9">
        <v>186</v>
      </c>
      <c r="C355" s="9">
        <v>1</v>
      </c>
      <c r="D355" s="9">
        <v>1</v>
      </c>
      <c r="E355" s="9">
        <v>25</v>
      </c>
      <c r="F355" s="10">
        <v>65</v>
      </c>
      <c r="G355" s="11">
        <v>20.64</v>
      </c>
      <c r="H355" s="12" t="s">
        <v>189</v>
      </c>
      <c r="I355" s="13" t="s">
        <v>26</v>
      </c>
      <c r="J355" s="14">
        <v>1</v>
      </c>
      <c r="L355" s="16">
        <f>ROUND($J355*K355,2)</f>
        <v>0</v>
      </c>
    </row>
    <row r="356" spans="1:12" hidden="1"/>
    <row r="357" spans="1:12" ht="25" hidden="1">
      <c r="A357" s="9">
        <v>178</v>
      </c>
      <c r="B357" s="9">
        <v>187</v>
      </c>
      <c r="C357" s="9">
        <v>1</v>
      </c>
      <c r="D357" s="9">
        <v>1</v>
      </c>
      <c r="E357" s="9">
        <v>25</v>
      </c>
      <c r="F357" s="10">
        <v>66</v>
      </c>
      <c r="G357" s="11">
        <v>20.65</v>
      </c>
      <c r="H357" s="12" t="s">
        <v>190</v>
      </c>
      <c r="I357" s="13" t="s">
        <v>26</v>
      </c>
      <c r="J357" s="14">
        <v>1</v>
      </c>
      <c r="L357" s="16">
        <f>ROUND($J357*K357,2)</f>
        <v>0</v>
      </c>
    </row>
    <row r="358" spans="1:12" hidden="1"/>
    <row r="359" spans="1:12" ht="26" hidden="1">
      <c r="A359" s="9">
        <v>179</v>
      </c>
      <c r="B359" s="9">
        <v>188</v>
      </c>
      <c r="C359" s="9">
        <v>1</v>
      </c>
      <c r="D359" s="9">
        <v>1</v>
      </c>
      <c r="E359" s="9">
        <v>26</v>
      </c>
      <c r="G359" s="11">
        <v>20</v>
      </c>
      <c r="H359" s="17" t="s">
        <v>497</v>
      </c>
      <c r="J359" s="11"/>
    </row>
    <row r="360" spans="1:12" hidden="1"/>
    <row r="361" spans="1:12" ht="25" hidden="1">
      <c r="A361" s="9">
        <v>180</v>
      </c>
      <c r="B361" s="9">
        <v>189</v>
      </c>
      <c r="C361" s="9">
        <v>1</v>
      </c>
      <c r="D361" s="9">
        <v>1</v>
      </c>
      <c r="E361" s="9">
        <v>26</v>
      </c>
      <c r="F361" s="10">
        <v>67</v>
      </c>
      <c r="G361" s="11">
        <v>20.66</v>
      </c>
      <c r="H361" s="12" t="s">
        <v>191</v>
      </c>
      <c r="I361" s="13" t="s">
        <v>26</v>
      </c>
      <c r="J361" s="14">
        <v>1</v>
      </c>
      <c r="L361" s="16">
        <f>ROUND($J361*K361,2)</f>
        <v>0</v>
      </c>
    </row>
    <row r="362" spans="1:12" hidden="1"/>
    <row r="363" spans="1:12" ht="25" hidden="1">
      <c r="A363" s="9">
        <v>181</v>
      </c>
      <c r="B363" s="9">
        <v>190</v>
      </c>
      <c r="C363" s="9">
        <v>1</v>
      </c>
      <c r="D363" s="9">
        <v>1</v>
      </c>
      <c r="E363" s="9">
        <v>26</v>
      </c>
      <c r="F363" s="10">
        <v>68</v>
      </c>
      <c r="G363" s="11">
        <v>20.67</v>
      </c>
      <c r="H363" s="12" t="s">
        <v>192</v>
      </c>
      <c r="I363" s="13" t="s">
        <v>26</v>
      </c>
      <c r="J363" s="14">
        <v>1</v>
      </c>
      <c r="L363" s="16">
        <f>ROUND($J363*K363,2)</f>
        <v>0</v>
      </c>
    </row>
    <row r="364" spans="1:12" hidden="1"/>
    <row r="365" spans="1:12" ht="25" hidden="1">
      <c r="A365" s="9">
        <v>182</v>
      </c>
      <c r="B365" s="9">
        <v>191</v>
      </c>
      <c r="C365" s="9">
        <v>1</v>
      </c>
      <c r="D365" s="9">
        <v>1</v>
      </c>
      <c r="E365" s="9">
        <v>26</v>
      </c>
      <c r="F365" s="10">
        <v>69</v>
      </c>
      <c r="G365" s="11">
        <v>20.68</v>
      </c>
      <c r="H365" s="12" t="s">
        <v>193</v>
      </c>
      <c r="I365" s="13" t="s">
        <v>26</v>
      </c>
      <c r="J365" s="14">
        <v>1</v>
      </c>
      <c r="L365" s="16">
        <f>ROUND($J365*K365,2)</f>
        <v>0</v>
      </c>
    </row>
    <row r="366" spans="1:12" hidden="1"/>
    <row r="367" spans="1:12" ht="37.5" hidden="1">
      <c r="A367" s="9">
        <v>183</v>
      </c>
      <c r="B367" s="9">
        <v>192</v>
      </c>
      <c r="C367" s="9">
        <v>1</v>
      </c>
      <c r="D367" s="9">
        <v>1</v>
      </c>
      <c r="E367" s="9">
        <v>26</v>
      </c>
      <c r="F367" s="10">
        <v>70</v>
      </c>
      <c r="G367" s="11">
        <v>20.69</v>
      </c>
      <c r="H367" s="12" t="s">
        <v>194</v>
      </c>
      <c r="I367" s="13" t="s">
        <v>26</v>
      </c>
      <c r="J367" s="14">
        <v>1</v>
      </c>
      <c r="L367" s="16">
        <f>ROUND($J367*K367,2)</f>
        <v>0</v>
      </c>
    </row>
    <row r="368" spans="1:12" hidden="1"/>
    <row r="369" spans="1:12" ht="13" hidden="1">
      <c r="A369" s="9">
        <v>184</v>
      </c>
      <c r="B369" s="9">
        <v>193</v>
      </c>
      <c r="C369" s="9">
        <v>1</v>
      </c>
      <c r="D369" s="9">
        <v>1</v>
      </c>
      <c r="E369" s="9">
        <v>26</v>
      </c>
      <c r="G369" s="11">
        <v>20</v>
      </c>
      <c r="H369" s="17" t="s">
        <v>195</v>
      </c>
      <c r="J369" s="11"/>
    </row>
    <row r="370" spans="1:12" hidden="1"/>
    <row r="371" spans="1:12" ht="25" hidden="1">
      <c r="A371" s="9">
        <v>185</v>
      </c>
      <c r="B371" s="9">
        <v>194</v>
      </c>
      <c r="C371" s="9">
        <v>1</v>
      </c>
      <c r="D371" s="9">
        <v>1</v>
      </c>
      <c r="E371" s="9">
        <v>26</v>
      </c>
      <c r="F371" s="10">
        <v>71</v>
      </c>
      <c r="G371" s="11">
        <v>20.7</v>
      </c>
      <c r="H371" s="12" t="s">
        <v>196</v>
      </c>
      <c r="I371" s="13" t="s">
        <v>26</v>
      </c>
      <c r="J371" s="14">
        <v>1</v>
      </c>
      <c r="L371" s="16">
        <f>ROUND($J371*K371,2)</f>
        <v>0</v>
      </c>
    </row>
    <row r="372" spans="1:12" hidden="1"/>
    <row r="373" spans="1:12" ht="25" hidden="1">
      <c r="A373" s="9">
        <v>186</v>
      </c>
      <c r="B373" s="9">
        <v>195</v>
      </c>
      <c r="C373" s="9">
        <v>1</v>
      </c>
      <c r="D373" s="9">
        <v>1</v>
      </c>
      <c r="E373" s="9">
        <v>26</v>
      </c>
      <c r="F373" s="10">
        <v>72</v>
      </c>
      <c r="G373" s="11">
        <v>20.71</v>
      </c>
      <c r="H373" s="12" t="s">
        <v>197</v>
      </c>
      <c r="I373" s="13" t="s">
        <v>26</v>
      </c>
      <c r="J373" s="14">
        <v>1</v>
      </c>
      <c r="L373" s="16">
        <f>ROUND($J373*K373,2)</f>
        <v>0</v>
      </c>
    </row>
    <row r="374" spans="1:12" hidden="1"/>
    <row r="375" spans="1:12" ht="25" hidden="1">
      <c r="A375" s="9">
        <v>187</v>
      </c>
      <c r="B375" s="9">
        <v>196</v>
      </c>
      <c r="C375" s="9">
        <v>1</v>
      </c>
      <c r="D375" s="9">
        <v>1</v>
      </c>
      <c r="E375" s="9">
        <v>26</v>
      </c>
      <c r="F375" s="10">
        <v>73</v>
      </c>
      <c r="G375" s="11">
        <v>20.72</v>
      </c>
      <c r="H375" s="12" t="s">
        <v>198</v>
      </c>
      <c r="I375" s="13" t="s">
        <v>26</v>
      </c>
      <c r="J375" s="14">
        <v>1</v>
      </c>
      <c r="L375" s="16">
        <f>ROUND($J375*K375,2)</f>
        <v>0</v>
      </c>
    </row>
    <row r="376" spans="1:12" hidden="1"/>
    <row r="377" spans="1:12" ht="25" hidden="1">
      <c r="A377" s="9">
        <v>188</v>
      </c>
      <c r="B377" s="9">
        <v>197</v>
      </c>
      <c r="C377" s="9">
        <v>1</v>
      </c>
      <c r="D377" s="9">
        <v>1</v>
      </c>
      <c r="E377" s="9">
        <v>26</v>
      </c>
      <c r="F377" s="10">
        <v>74</v>
      </c>
      <c r="G377" s="11">
        <v>20.73</v>
      </c>
      <c r="H377" s="12" t="s">
        <v>199</v>
      </c>
      <c r="I377" s="13" t="s">
        <v>26</v>
      </c>
      <c r="J377" s="14">
        <v>1</v>
      </c>
      <c r="L377" s="16">
        <f>ROUND($J377*K377,2)</f>
        <v>0</v>
      </c>
    </row>
    <row r="378" spans="1:12" hidden="1"/>
    <row r="379" spans="1:12" ht="25" hidden="1">
      <c r="A379" s="9">
        <v>189</v>
      </c>
      <c r="B379" s="9">
        <v>198</v>
      </c>
      <c r="C379" s="9">
        <v>1</v>
      </c>
      <c r="D379" s="9">
        <v>1</v>
      </c>
      <c r="E379" s="9">
        <v>26</v>
      </c>
      <c r="F379" s="10">
        <v>75</v>
      </c>
      <c r="G379" s="11">
        <v>20.74</v>
      </c>
      <c r="H379" s="12" t="s">
        <v>200</v>
      </c>
      <c r="I379" s="13" t="s">
        <v>26</v>
      </c>
      <c r="J379" s="14">
        <v>1</v>
      </c>
      <c r="L379" s="16">
        <f>ROUND($J379*K379,2)</f>
        <v>0</v>
      </c>
    </row>
    <row r="380" spans="1:12" hidden="1"/>
    <row r="381" spans="1:12" ht="25" hidden="1">
      <c r="A381" s="9">
        <v>190</v>
      </c>
      <c r="B381" s="9">
        <v>199</v>
      </c>
      <c r="C381" s="9">
        <v>1</v>
      </c>
      <c r="D381" s="9">
        <v>1</v>
      </c>
      <c r="E381" s="9">
        <v>27</v>
      </c>
      <c r="F381" s="10">
        <v>76</v>
      </c>
      <c r="G381" s="11">
        <v>21.75</v>
      </c>
      <c r="H381" s="12" t="s">
        <v>201</v>
      </c>
      <c r="I381" s="13" t="s">
        <v>26</v>
      </c>
      <c r="J381" s="14">
        <v>1</v>
      </c>
      <c r="L381" s="16">
        <f>ROUND($J381*K381,2)</f>
        <v>0</v>
      </c>
    </row>
    <row r="382" spans="1:12" hidden="1"/>
    <row r="383" spans="1:12" ht="13" hidden="1">
      <c r="A383" s="9">
        <v>191</v>
      </c>
      <c r="B383" s="9">
        <v>200</v>
      </c>
      <c r="C383" s="9">
        <v>1</v>
      </c>
      <c r="D383" s="9">
        <v>1</v>
      </c>
      <c r="E383" s="9">
        <v>27</v>
      </c>
      <c r="G383" s="11">
        <v>21</v>
      </c>
      <c r="H383" s="17" t="s">
        <v>202</v>
      </c>
      <c r="J383" s="11"/>
    </row>
    <row r="384" spans="1:12" hidden="1"/>
    <row r="385" spans="1:12" ht="25" hidden="1">
      <c r="A385" s="9">
        <v>192</v>
      </c>
      <c r="B385" s="9">
        <v>201</v>
      </c>
      <c r="C385" s="9">
        <v>1</v>
      </c>
      <c r="D385" s="9">
        <v>1</v>
      </c>
      <c r="E385" s="9">
        <v>27</v>
      </c>
      <c r="F385" s="10">
        <v>77</v>
      </c>
      <c r="G385" s="11">
        <v>21.76</v>
      </c>
      <c r="H385" s="12" t="s">
        <v>203</v>
      </c>
      <c r="I385" s="13" t="s">
        <v>26</v>
      </c>
      <c r="J385" s="14">
        <v>1</v>
      </c>
      <c r="L385" s="16">
        <f>ROUND($J385*K385,2)</f>
        <v>0</v>
      </c>
    </row>
    <row r="386" spans="1:12" hidden="1"/>
    <row r="387" spans="1:12" ht="25" hidden="1">
      <c r="A387" s="9">
        <v>193</v>
      </c>
      <c r="B387" s="9">
        <v>202</v>
      </c>
      <c r="C387" s="9">
        <v>1</v>
      </c>
      <c r="D387" s="9">
        <v>1</v>
      </c>
      <c r="E387" s="9">
        <v>27</v>
      </c>
      <c r="F387" s="10">
        <v>78</v>
      </c>
      <c r="G387" s="11">
        <v>21.77</v>
      </c>
      <c r="H387" s="12" t="s">
        <v>204</v>
      </c>
      <c r="I387" s="13" t="s">
        <v>26</v>
      </c>
      <c r="J387" s="14">
        <v>1</v>
      </c>
      <c r="L387" s="16">
        <f>ROUND($J387*K387,2)</f>
        <v>0</v>
      </c>
    </row>
    <row r="388" spans="1:12" hidden="1"/>
    <row r="389" spans="1:12" ht="25" hidden="1">
      <c r="A389" s="9">
        <v>194</v>
      </c>
      <c r="B389" s="9">
        <v>203</v>
      </c>
      <c r="C389" s="9">
        <v>1</v>
      </c>
      <c r="D389" s="9">
        <v>1</v>
      </c>
      <c r="E389" s="9">
        <v>27</v>
      </c>
      <c r="F389" s="10">
        <v>79</v>
      </c>
      <c r="G389" s="11">
        <v>21.78</v>
      </c>
      <c r="H389" s="12" t="s">
        <v>205</v>
      </c>
      <c r="I389" s="13" t="s">
        <v>26</v>
      </c>
      <c r="J389" s="14">
        <v>1</v>
      </c>
      <c r="L389" s="16">
        <f>ROUND($J389*K389,2)</f>
        <v>0</v>
      </c>
    </row>
    <row r="390" spans="1:12" hidden="1"/>
    <row r="391" spans="1:12" ht="25" hidden="1">
      <c r="A391" s="9">
        <v>195</v>
      </c>
      <c r="B391" s="9">
        <v>204</v>
      </c>
      <c r="C391" s="9">
        <v>1</v>
      </c>
      <c r="D391" s="9">
        <v>1</v>
      </c>
      <c r="E391" s="9">
        <v>27</v>
      </c>
      <c r="F391" s="10">
        <v>80</v>
      </c>
      <c r="G391" s="11">
        <v>21.79</v>
      </c>
      <c r="H391" s="12" t="s">
        <v>206</v>
      </c>
      <c r="I391" s="13" t="s">
        <v>26</v>
      </c>
      <c r="J391" s="14">
        <v>1</v>
      </c>
      <c r="L391" s="16">
        <f>ROUND($J391*K391,2)</f>
        <v>0</v>
      </c>
    </row>
    <row r="392" spans="1:12" hidden="1"/>
    <row r="393" spans="1:12" ht="25" hidden="1">
      <c r="A393" s="9">
        <v>196</v>
      </c>
      <c r="B393" s="9">
        <v>205</v>
      </c>
      <c r="C393" s="9">
        <v>1</v>
      </c>
      <c r="D393" s="9">
        <v>1</v>
      </c>
      <c r="E393" s="9">
        <v>27</v>
      </c>
      <c r="F393" s="10">
        <v>81</v>
      </c>
      <c r="G393" s="11">
        <v>21.8</v>
      </c>
      <c r="H393" s="12" t="s">
        <v>207</v>
      </c>
      <c r="I393" s="13" t="s">
        <v>26</v>
      </c>
      <c r="J393" s="14">
        <v>1</v>
      </c>
      <c r="L393" s="16">
        <f>ROUND($J393*K393,2)</f>
        <v>0</v>
      </c>
    </row>
    <row r="394" spans="1:12" hidden="1"/>
    <row r="395" spans="1:12" ht="13" hidden="1">
      <c r="A395" s="9">
        <v>197</v>
      </c>
      <c r="B395" s="9">
        <v>206</v>
      </c>
      <c r="C395" s="9">
        <v>1</v>
      </c>
      <c r="D395" s="9">
        <v>1</v>
      </c>
      <c r="E395" s="9">
        <v>27</v>
      </c>
      <c r="G395" s="11">
        <v>21</v>
      </c>
      <c r="H395" s="17" t="s">
        <v>208</v>
      </c>
      <c r="J395" s="11"/>
    </row>
    <row r="396" spans="1:12" hidden="1"/>
    <row r="397" spans="1:12" ht="25" hidden="1">
      <c r="A397" s="9">
        <v>198</v>
      </c>
      <c r="B397" s="9">
        <v>207</v>
      </c>
      <c r="C397" s="9">
        <v>1</v>
      </c>
      <c r="D397" s="9">
        <v>1</v>
      </c>
      <c r="E397" s="9">
        <v>27</v>
      </c>
      <c r="F397" s="10">
        <v>82</v>
      </c>
      <c r="G397" s="11">
        <v>21.81</v>
      </c>
      <c r="H397" s="12" t="s">
        <v>209</v>
      </c>
      <c r="I397" s="13" t="s">
        <v>26</v>
      </c>
      <c r="J397" s="14">
        <v>1</v>
      </c>
      <c r="L397" s="16">
        <f>ROUND($J397*K397,2)</f>
        <v>0</v>
      </c>
    </row>
    <row r="398" spans="1:12" hidden="1"/>
    <row r="399" spans="1:12" ht="13" hidden="1">
      <c r="A399" s="9">
        <v>199</v>
      </c>
      <c r="B399" s="9">
        <v>208</v>
      </c>
      <c r="C399" s="9">
        <v>1</v>
      </c>
      <c r="D399" s="9">
        <v>1</v>
      </c>
      <c r="E399" s="9">
        <v>27</v>
      </c>
      <c r="G399" s="11">
        <v>21</v>
      </c>
      <c r="H399" s="17" t="s">
        <v>210</v>
      </c>
      <c r="J399" s="11"/>
    </row>
    <row r="400" spans="1:12" hidden="1"/>
    <row r="401" spans="1:12" ht="25" hidden="1">
      <c r="A401" s="9">
        <v>200</v>
      </c>
      <c r="B401" s="9">
        <v>209</v>
      </c>
      <c r="C401" s="9">
        <v>1</v>
      </c>
      <c r="D401" s="9">
        <v>1</v>
      </c>
      <c r="E401" s="9">
        <v>27</v>
      </c>
      <c r="F401" s="10">
        <v>83</v>
      </c>
      <c r="G401" s="11">
        <v>21.82</v>
      </c>
      <c r="H401" s="12" t="s">
        <v>211</v>
      </c>
      <c r="I401" s="13" t="s">
        <v>26</v>
      </c>
      <c r="J401" s="14">
        <v>1</v>
      </c>
      <c r="L401" s="16">
        <f>ROUND($J401*K401,2)</f>
        <v>0</v>
      </c>
    </row>
    <row r="402" spans="1:12" hidden="1"/>
    <row r="403" spans="1:12" ht="25" hidden="1">
      <c r="A403" s="9">
        <v>201</v>
      </c>
      <c r="B403" s="9">
        <v>210</v>
      </c>
      <c r="C403" s="9">
        <v>1</v>
      </c>
      <c r="D403" s="9">
        <v>1</v>
      </c>
      <c r="E403" s="9">
        <v>28</v>
      </c>
      <c r="F403" s="10">
        <v>84</v>
      </c>
      <c r="G403" s="11">
        <v>21.83</v>
      </c>
      <c r="H403" s="12" t="s">
        <v>212</v>
      </c>
      <c r="I403" s="13" t="s">
        <v>26</v>
      </c>
      <c r="J403" s="14">
        <v>1</v>
      </c>
      <c r="L403" s="16">
        <f>ROUND($J403*K403,2)</f>
        <v>0</v>
      </c>
    </row>
    <row r="404" spans="1:12" hidden="1"/>
    <row r="405" spans="1:12" ht="37.5" hidden="1">
      <c r="A405" s="9">
        <v>202</v>
      </c>
      <c r="B405" s="9">
        <v>211</v>
      </c>
      <c r="C405" s="9">
        <v>1</v>
      </c>
      <c r="D405" s="9">
        <v>1</v>
      </c>
      <c r="E405" s="9">
        <v>28</v>
      </c>
      <c r="F405" s="10">
        <v>85</v>
      </c>
      <c r="G405" s="11">
        <v>21.84</v>
      </c>
      <c r="H405" s="12" t="s">
        <v>213</v>
      </c>
      <c r="I405" s="13" t="s">
        <v>26</v>
      </c>
      <c r="J405" s="14">
        <v>1</v>
      </c>
      <c r="L405" s="16">
        <f>ROUND($J405*K405,2)</f>
        <v>0</v>
      </c>
    </row>
    <row r="406" spans="1:12" hidden="1"/>
    <row r="407" spans="1:12" ht="13" hidden="1">
      <c r="A407" s="9">
        <v>203</v>
      </c>
      <c r="B407" s="9">
        <v>212</v>
      </c>
      <c r="C407" s="9">
        <v>1</v>
      </c>
      <c r="D407" s="9">
        <v>1</v>
      </c>
      <c r="E407" s="9">
        <v>28</v>
      </c>
      <c r="G407" s="11">
        <v>22</v>
      </c>
      <c r="H407" s="17" t="s">
        <v>214</v>
      </c>
      <c r="J407" s="11"/>
    </row>
    <row r="408" spans="1:12" hidden="1"/>
    <row r="409" spans="1:12" ht="25" hidden="1">
      <c r="A409" s="9">
        <v>204</v>
      </c>
      <c r="B409" s="9">
        <v>213</v>
      </c>
      <c r="C409" s="9">
        <v>1</v>
      </c>
      <c r="D409" s="9">
        <v>1</v>
      </c>
      <c r="E409" s="9">
        <v>28</v>
      </c>
      <c r="F409" s="10">
        <v>86</v>
      </c>
      <c r="G409" s="11">
        <v>22.85</v>
      </c>
      <c r="H409" s="12" t="s">
        <v>215</v>
      </c>
      <c r="I409" s="13" t="s">
        <v>26</v>
      </c>
      <c r="J409" s="14">
        <v>1</v>
      </c>
      <c r="L409" s="16">
        <f>ROUND($J409*K409,2)</f>
        <v>0</v>
      </c>
    </row>
    <row r="410" spans="1:12" hidden="1"/>
    <row r="411" spans="1:12" ht="25" hidden="1">
      <c r="A411" s="9">
        <v>205</v>
      </c>
      <c r="B411" s="9">
        <v>214</v>
      </c>
      <c r="C411" s="9">
        <v>1</v>
      </c>
      <c r="D411" s="9">
        <v>1</v>
      </c>
      <c r="E411" s="9">
        <v>28</v>
      </c>
      <c r="F411" s="10">
        <v>87</v>
      </c>
      <c r="G411" s="11">
        <v>22.86</v>
      </c>
      <c r="H411" s="12" t="s">
        <v>216</v>
      </c>
      <c r="I411" s="13" t="s">
        <v>26</v>
      </c>
      <c r="J411" s="14">
        <v>1</v>
      </c>
      <c r="L411" s="16">
        <f>ROUND($J411*K411,2)</f>
        <v>0</v>
      </c>
    </row>
    <row r="412" spans="1:12" hidden="1"/>
    <row r="413" spans="1:12" ht="62.5" hidden="1">
      <c r="A413" s="9">
        <v>206</v>
      </c>
      <c r="B413" s="9">
        <v>215</v>
      </c>
      <c r="C413" s="9">
        <v>1</v>
      </c>
      <c r="D413" s="9">
        <v>1</v>
      </c>
      <c r="E413" s="9">
        <v>28</v>
      </c>
      <c r="F413" s="10">
        <v>88</v>
      </c>
      <c r="G413" s="11">
        <v>22.87</v>
      </c>
      <c r="H413" s="12" t="s">
        <v>217</v>
      </c>
      <c r="I413" s="13" t="s">
        <v>26</v>
      </c>
      <c r="J413" s="14">
        <v>1</v>
      </c>
      <c r="L413" s="16">
        <f>ROUND($J413*K413,2)</f>
        <v>0</v>
      </c>
    </row>
    <row r="414" spans="1:12" hidden="1"/>
    <row r="415" spans="1:12" ht="25" hidden="1">
      <c r="A415" s="9">
        <v>207</v>
      </c>
      <c r="B415" s="9">
        <v>216</v>
      </c>
      <c r="C415" s="9">
        <v>1</v>
      </c>
      <c r="D415" s="9">
        <v>1</v>
      </c>
      <c r="E415" s="9">
        <v>28</v>
      </c>
      <c r="F415" s="10">
        <v>89</v>
      </c>
      <c r="G415" s="11">
        <v>22.88</v>
      </c>
      <c r="H415" s="12" t="s">
        <v>218</v>
      </c>
      <c r="I415" s="13" t="s">
        <v>26</v>
      </c>
      <c r="J415" s="14">
        <v>1</v>
      </c>
      <c r="L415" s="16">
        <f>ROUND($J415*K415,2)</f>
        <v>0</v>
      </c>
    </row>
    <row r="416" spans="1:12" hidden="1"/>
    <row r="417" spans="1:12" ht="13" hidden="1">
      <c r="A417" s="9">
        <v>208</v>
      </c>
      <c r="B417" s="9">
        <v>217</v>
      </c>
      <c r="C417" s="9">
        <v>1</v>
      </c>
      <c r="D417" s="9">
        <v>1</v>
      </c>
      <c r="E417" s="9">
        <v>28</v>
      </c>
      <c r="G417" s="11">
        <v>22</v>
      </c>
      <c r="H417" s="17" t="s">
        <v>219</v>
      </c>
      <c r="J417" s="11"/>
    </row>
    <row r="418" spans="1:12" hidden="1"/>
    <row r="419" spans="1:12" ht="25" hidden="1">
      <c r="A419" s="9">
        <v>209</v>
      </c>
      <c r="B419" s="9">
        <v>218</v>
      </c>
      <c r="C419" s="9">
        <v>1</v>
      </c>
      <c r="D419" s="9">
        <v>1</v>
      </c>
      <c r="E419" s="9">
        <v>28</v>
      </c>
      <c r="F419" s="10">
        <v>90</v>
      </c>
      <c r="G419" s="11">
        <v>22.89</v>
      </c>
      <c r="H419" s="12" t="s">
        <v>220</v>
      </c>
      <c r="I419" s="13" t="s">
        <v>26</v>
      </c>
      <c r="J419" s="14">
        <v>1</v>
      </c>
      <c r="L419" s="16">
        <f>ROUND($J419*K419,2)</f>
        <v>0</v>
      </c>
    </row>
    <row r="420" spans="1:12" hidden="1"/>
    <row r="421" spans="1:12" ht="37.5" hidden="1">
      <c r="A421" s="9">
        <v>210</v>
      </c>
      <c r="B421" s="9">
        <v>219</v>
      </c>
      <c r="C421" s="9">
        <v>1</v>
      </c>
      <c r="D421" s="9">
        <v>1</v>
      </c>
      <c r="E421" s="9">
        <v>28</v>
      </c>
      <c r="F421" s="10">
        <v>91</v>
      </c>
      <c r="G421" s="11">
        <v>22.9</v>
      </c>
      <c r="H421" s="12" t="s">
        <v>221</v>
      </c>
      <c r="I421" s="13" t="s">
        <v>26</v>
      </c>
      <c r="J421" s="14">
        <v>1</v>
      </c>
      <c r="L421" s="16">
        <f>ROUND($J421*K421,2)</f>
        <v>0</v>
      </c>
    </row>
    <row r="422" spans="1:12" hidden="1"/>
    <row r="423" spans="1:12" ht="25" hidden="1">
      <c r="A423" s="9">
        <v>211</v>
      </c>
      <c r="B423" s="9">
        <v>220</v>
      </c>
      <c r="C423" s="9">
        <v>1</v>
      </c>
      <c r="D423" s="9">
        <v>1</v>
      </c>
      <c r="E423" s="9">
        <v>29</v>
      </c>
      <c r="F423" s="10">
        <v>92</v>
      </c>
      <c r="G423" s="11">
        <v>22.91</v>
      </c>
      <c r="H423" s="12" t="s">
        <v>222</v>
      </c>
      <c r="I423" s="13" t="s">
        <v>26</v>
      </c>
      <c r="J423" s="14">
        <v>1</v>
      </c>
      <c r="L423" s="16">
        <f>ROUND($J423*K423,2)</f>
        <v>0</v>
      </c>
    </row>
    <row r="424" spans="1:12" hidden="1"/>
    <row r="425" spans="1:12" ht="25" hidden="1">
      <c r="A425" s="9">
        <v>212</v>
      </c>
      <c r="B425" s="9">
        <v>221</v>
      </c>
      <c r="C425" s="9">
        <v>1</v>
      </c>
      <c r="D425" s="9">
        <v>1</v>
      </c>
      <c r="E425" s="9">
        <v>29</v>
      </c>
      <c r="F425" s="10">
        <v>93</v>
      </c>
      <c r="G425" s="11">
        <v>22.92</v>
      </c>
      <c r="H425" s="12" t="s">
        <v>223</v>
      </c>
      <c r="I425" s="13" t="s">
        <v>26</v>
      </c>
      <c r="J425" s="14">
        <v>1</v>
      </c>
      <c r="L425" s="16">
        <f>ROUND($J425*K425,2)</f>
        <v>0</v>
      </c>
    </row>
    <row r="426" spans="1:12" hidden="1"/>
    <row r="427" spans="1:12" ht="25" hidden="1">
      <c r="A427" s="9">
        <v>213</v>
      </c>
      <c r="B427" s="9">
        <v>222</v>
      </c>
      <c r="C427" s="9">
        <v>1</v>
      </c>
      <c r="D427" s="9">
        <v>1</v>
      </c>
      <c r="E427" s="9">
        <v>29</v>
      </c>
      <c r="F427" s="10">
        <v>94</v>
      </c>
      <c r="G427" s="11">
        <v>22.93</v>
      </c>
      <c r="H427" s="12" t="s">
        <v>224</v>
      </c>
      <c r="I427" s="13" t="s">
        <v>26</v>
      </c>
      <c r="J427" s="14">
        <v>1</v>
      </c>
      <c r="L427" s="16">
        <f>ROUND($J427*K427,2)</f>
        <v>0</v>
      </c>
    </row>
    <row r="428" spans="1:12" hidden="1"/>
    <row r="429" spans="1:12" ht="25" hidden="1">
      <c r="A429" s="9">
        <v>214</v>
      </c>
      <c r="B429" s="9">
        <v>223</v>
      </c>
      <c r="C429" s="9">
        <v>1</v>
      </c>
      <c r="D429" s="9">
        <v>1</v>
      </c>
      <c r="E429" s="9">
        <v>29</v>
      </c>
      <c r="F429" s="10">
        <v>95</v>
      </c>
      <c r="G429" s="11">
        <v>22.94</v>
      </c>
      <c r="H429" s="12" t="s">
        <v>225</v>
      </c>
      <c r="I429" s="13" t="s">
        <v>26</v>
      </c>
      <c r="J429" s="14">
        <v>1</v>
      </c>
      <c r="L429" s="16">
        <f>ROUND($J429*K429,2)</f>
        <v>0</v>
      </c>
    </row>
    <row r="430" spans="1:12" hidden="1"/>
    <row r="431" spans="1:12" ht="25" hidden="1">
      <c r="A431" s="9">
        <v>215</v>
      </c>
      <c r="B431" s="9">
        <v>224</v>
      </c>
      <c r="C431" s="9">
        <v>1</v>
      </c>
      <c r="D431" s="9">
        <v>1</v>
      </c>
      <c r="E431" s="9">
        <v>29</v>
      </c>
      <c r="F431" s="10">
        <v>96</v>
      </c>
      <c r="G431" s="11">
        <v>23.95</v>
      </c>
      <c r="H431" s="12" t="s">
        <v>226</v>
      </c>
      <c r="I431" s="13" t="s">
        <v>26</v>
      </c>
      <c r="J431" s="14">
        <v>1</v>
      </c>
      <c r="L431" s="16">
        <f>ROUND($J431*K431,2)</f>
        <v>0</v>
      </c>
    </row>
    <row r="432" spans="1:12" hidden="1"/>
    <row r="433" spans="1:12" ht="25" hidden="1">
      <c r="A433" s="9">
        <v>216</v>
      </c>
      <c r="B433" s="9">
        <v>225</v>
      </c>
      <c r="C433" s="9">
        <v>1</v>
      </c>
      <c r="D433" s="9">
        <v>1</v>
      </c>
      <c r="E433" s="9">
        <v>29</v>
      </c>
      <c r="F433" s="10">
        <v>97</v>
      </c>
      <c r="G433" s="11">
        <v>23.96</v>
      </c>
      <c r="H433" s="12" t="s">
        <v>227</v>
      </c>
      <c r="I433" s="13" t="s">
        <v>26</v>
      </c>
      <c r="J433" s="14">
        <v>1</v>
      </c>
      <c r="L433" s="16">
        <f>ROUND($J433*K433,2)</f>
        <v>0</v>
      </c>
    </row>
    <row r="434" spans="1:12" hidden="1"/>
    <row r="435" spans="1:12" ht="25" hidden="1">
      <c r="A435" s="9">
        <v>217</v>
      </c>
      <c r="B435" s="9">
        <v>226</v>
      </c>
      <c r="C435" s="9">
        <v>1</v>
      </c>
      <c r="D435" s="9">
        <v>1</v>
      </c>
      <c r="E435" s="9">
        <v>29</v>
      </c>
      <c r="F435" s="10">
        <v>98</v>
      </c>
      <c r="G435" s="11">
        <v>23.97</v>
      </c>
      <c r="H435" s="12" t="s">
        <v>228</v>
      </c>
      <c r="I435" s="13" t="s">
        <v>26</v>
      </c>
      <c r="J435" s="14">
        <v>1</v>
      </c>
      <c r="L435" s="16">
        <f>ROUND($J435*K435,2)</f>
        <v>0</v>
      </c>
    </row>
    <row r="436" spans="1:12" hidden="1"/>
    <row r="437" spans="1:12" ht="25" hidden="1">
      <c r="A437" s="9">
        <v>218</v>
      </c>
      <c r="B437" s="9">
        <v>227</v>
      </c>
      <c r="C437" s="9">
        <v>1</v>
      </c>
      <c r="D437" s="9">
        <v>1</v>
      </c>
      <c r="E437" s="9">
        <v>29</v>
      </c>
      <c r="F437" s="10">
        <v>99</v>
      </c>
      <c r="G437" s="11">
        <v>23.98</v>
      </c>
      <c r="H437" s="12" t="s">
        <v>229</v>
      </c>
      <c r="I437" s="13" t="s">
        <v>26</v>
      </c>
      <c r="J437" s="14">
        <v>1</v>
      </c>
      <c r="L437" s="16">
        <f>ROUND($J437*K437,2)</f>
        <v>0</v>
      </c>
    </row>
    <row r="438" spans="1:12" hidden="1"/>
    <row r="439" spans="1:12" ht="25" hidden="1">
      <c r="A439" s="9">
        <v>219</v>
      </c>
      <c r="B439" s="9">
        <v>228</v>
      </c>
      <c r="C439" s="9">
        <v>1</v>
      </c>
      <c r="D439" s="9">
        <v>1</v>
      </c>
      <c r="E439" s="9">
        <v>29</v>
      </c>
      <c r="F439" s="10">
        <v>100</v>
      </c>
      <c r="G439" s="11">
        <v>23.99</v>
      </c>
      <c r="H439" s="12" t="s">
        <v>230</v>
      </c>
      <c r="I439" s="13" t="s">
        <v>26</v>
      </c>
      <c r="J439" s="14">
        <v>1</v>
      </c>
      <c r="L439" s="16">
        <f>ROUND($J439*K439,2)</f>
        <v>0</v>
      </c>
    </row>
    <row r="440" spans="1:12" hidden="1"/>
    <row r="441" spans="1:12" ht="25" hidden="1">
      <c r="A441" s="9">
        <v>220</v>
      </c>
      <c r="B441" s="9">
        <v>229</v>
      </c>
      <c r="C441" s="9">
        <v>1</v>
      </c>
      <c r="D441" s="9">
        <v>1</v>
      </c>
      <c r="E441" s="9">
        <v>29</v>
      </c>
      <c r="F441" s="10">
        <v>101</v>
      </c>
      <c r="G441" s="11">
        <v>23.1</v>
      </c>
      <c r="H441" s="12" t="s">
        <v>231</v>
      </c>
      <c r="I441" s="13" t="s">
        <v>26</v>
      </c>
      <c r="J441" s="14">
        <v>1</v>
      </c>
      <c r="L441" s="16">
        <f>ROUND($J441*K441,2)</f>
        <v>0</v>
      </c>
    </row>
    <row r="442" spans="1:12" hidden="1"/>
    <row r="443" spans="1:12" ht="13" hidden="1">
      <c r="A443" s="9">
        <v>221</v>
      </c>
      <c r="B443" s="9">
        <v>230</v>
      </c>
      <c r="C443" s="9">
        <v>1</v>
      </c>
      <c r="D443" s="9">
        <v>1</v>
      </c>
      <c r="E443" s="9">
        <v>30</v>
      </c>
      <c r="G443" s="11">
        <v>23</v>
      </c>
      <c r="H443" s="17" t="s">
        <v>232</v>
      </c>
      <c r="J443" s="11"/>
    </row>
    <row r="444" spans="1:12" hidden="1"/>
    <row r="445" spans="1:12" ht="25" hidden="1">
      <c r="A445" s="9">
        <v>222</v>
      </c>
      <c r="B445" s="9">
        <v>231</v>
      </c>
      <c r="C445" s="9">
        <v>1</v>
      </c>
      <c r="D445" s="9">
        <v>1</v>
      </c>
      <c r="E445" s="9">
        <v>30</v>
      </c>
      <c r="F445" s="10">
        <v>102</v>
      </c>
      <c r="G445" s="11">
        <v>23.100999999999999</v>
      </c>
      <c r="H445" s="12" t="s">
        <v>233</v>
      </c>
      <c r="I445" s="13" t="s">
        <v>26</v>
      </c>
      <c r="J445" s="14">
        <v>1</v>
      </c>
      <c r="L445" s="16">
        <f>ROUND($J445*K445,2)</f>
        <v>0</v>
      </c>
    </row>
    <row r="446" spans="1:12" hidden="1"/>
    <row r="447" spans="1:12" ht="62.5" hidden="1">
      <c r="A447" s="9">
        <v>223</v>
      </c>
      <c r="B447" s="9">
        <v>232</v>
      </c>
      <c r="C447" s="9">
        <v>1</v>
      </c>
      <c r="D447" s="9">
        <v>1</v>
      </c>
      <c r="E447" s="9">
        <v>30</v>
      </c>
      <c r="G447" s="11">
        <v>23</v>
      </c>
      <c r="H447" s="12" t="s">
        <v>234</v>
      </c>
      <c r="J447" s="11"/>
    </row>
    <row r="448" spans="1:12" hidden="1"/>
    <row r="449" spans="1:10" ht="75" hidden="1">
      <c r="A449" s="9">
        <v>224</v>
      </c>
      <c r="B449" s="9">
        <v>233</v>
      </c>
      <c r="C449" s="9">
        <v>1</v>
      </c>
      <c r="D449" s="9">
        <v>1</v>
      </c>
      <c r="E449" s="9">
        <v>30</v>
      </c>
      <c r="G449" s="11">
        <v>23</v>
      </c>
      <c r="H449" s="12" t="s">
        <v>235</v>
      </c>
      <c r="J449" s="11"/>
    </row>
    <row r="450" spans="1:10" hidden="1"/>
    <row r="451" spans="1:10" ht="25" hidden="1">
      <c r="A451" s="9">
        <v>225</v>
      </c>
      <c r="B451" s="9">
        <v>234</v>
      </c>
      <c r="C451" s="9">
        <v>1</v>
      </c>
      <c r="D451" s="9">
        <v>1</v>
      </c>
      <c r="E451" s="9">
        <v>30</v>
      </c>
      <c r="G451" s="11">
        <v>23</v>
      </c>
      <c r="H451" s="12" t="s">
        <v>236</v>
      </c>
      <c r="J451" s="11"/>
    </row>
    <row r="452" spans="1:10" hidden="1"/>
    <row r="453" spans="1:10" ht="25" hidden="1">
      <c r="A453" s="9">
        <v>226</v>
      </c>
      <c r="B453" s="9">
        <v>235</v>
      </c>
      <c r="C453" s="9">
        <v>1</v>
      </c>
      <c r="D453" s="9">
        <v>1</v>
      </c>
      <c r="E453" s="9">
        <v>30</v>
      </c>
      <c r="G453" s="11">
        <v>23</v>
      </c>
      <c r="H453" s="12" t="s">
        <v>237</v>
      </c>
      <c r="J453" s="11"/>
    </row>
    <row r="454" spans="1:10" hidden="1"/>
    <row r="455" spans="1:10" hidden="1">
      <c r="A455" s="9">
        <v>227</v>
      </c>
      <c r="B455" s="9">
        <v>236</v>
      </c>
      <c r="C455" s="9">
        <v>1</v>
      </c>
      <c r="D455" s="9">
        <v>1</v>
      </c>
      <c r="E455" s="9">
        <v>30</v>
      </c>
      <c r="G455" s="11">
        <v>24</v>
      </c>
      <c r="H455" s="12" t="s">
        <v>451</v>
      </c>
      <c r="J455" s="11"/>
    </row>
    <row r="456" spans="1:10" hidden="1"/>
    <row r="457" spans="1:10" hidden="1">
      <c r="A457" s="9">
        <v>228</v>
      </c>
      <c r="B457" s="9">
        <v>237</v>
      </c>
      <c r="C457" s="9">
        <v>1</v>
      </c>
      <c r="D457" s="9">
        <v>1</v>
      </c>
      <c r="E457" s="9">
        <v>30</v>
      </c>
      <c r="G457" s="11">
        <v>24</v>
      </c>
      <c r="H457" s="12" t="s">
        <v>452</v>
      </c>
      <c r="J457" s="11"/>
    </row>
    <row r="458" spans="1:10" hidden="1"/>
    <row r="459" spans="1:10" ht="25" hidden="1">
      <c r="A459" s="9">
        <v>229</v>
      </c>
      <c r="B459" s="9">
        <v>238</v>
      </c>
      <c r="C459" s="9">
        <v>1</v>
      </c>
      <c r="D459" s="9">
        <v>1</v>
      </c>
      <c r="E459" s="9">
        <v>30</v>
      </c>
      <c r="G459" s="11">
        <v>24</v>
      </c>
      <c r="H459" s="12" t="s">
        <v>453</v>
      </c>
      <c r="J459" s="11"/>
    </row>
    <row r="460" spans="1:10" hidden="1"/>
    <row r="461" spans="1:10" ht="25" hidden="1">
      <c r="A461" s="9">
        <v>230</v>
      </c>
      <c r="B461" s="9">
        <v>239</v>
      </c>
      <c r="C461" s="9">
        <v>1</v>
      </c>
      <c r="D461" s="9">
        <v>1</v>
      </c>
      <c r="E461" s="9">
        <v>30</v>
      </c>
      <c r="G461" s="11">
        <v>24</v>
      </c>
      <c r="H461" s="12" t="s">
        <v>454</v>
      </c>
      <c r="J461" s="11"/>
    </row>
    <row r="462" spans="1:10" hidden="1"/>
    <row r="463" spans="1:10" ht="25" hidden="1">
      <c r="A463" s="9">
        <v>231</v>
      </c>
      <c r="B463" s="9">
        <v>240</v>
      </c>
      <c r="C463" s="9">
        <v>1</v>
      </c>
      <c r="D463" s="9">
        <v>1</v>
      </c>
      <c r="E463" s="9">
        <v>31</v>
      </c>
      <c r="G463" s="11">
        <v>24</v>
      </c>
      <c r="H463" s="12" t="s">
        <v>455</v>
      </c>
      <c r="J463" s="11"/>
    </row>
    <row r="464" spans="1:10" hidden="1"/>
    <row r="465" spans="1:10" hidden="1">
      <c r="A465" s="9">
        <v>232</v>
      </c>
      <c r="B465" s="9">
        <v>241</v>
      </c>
      <c r="C465" s="9">
        <v>1</v>
      </c>
      <c r="D465" s="9">
        <v>1</v>
      </c>
      <c r="E465" s="9">
        <v>31</v>
      </c>
      <c r="G465" s="11">
        <v>24</v>
      </c>
      <c r="H465" s="12" t="s">
        <v>456</v>
      </c>
      <c r="J465" s="11"/>
    </row>
    <row r="466" spans="1:10" hidden="1"/>
    <row r="467" spans="1:10" ht="25" hidden="1">
      <c r="A467" s="9">
        <v>233</v>
      </c>
      <c r="B467" s="9">
        <v>242</v>
      </c>
      <c r="C467" s="9">
        <v>1</v>
      </c>
      <c r="D467" s="9">
        <v>1</v>
      </c>
      <c r="E467" s="9">
        <v>31</v>
      </c>
      <c r="G467" s="11">
        <v>24</v>
      </c>
      <c r="H467" s="12" t="s">
        <v>457</v>
      </c>
      <c r="J467" s="11"/>
    </row>
    <row r="468" spans="1:10" hidden="1"/>
    <row r="469" spans="1:10" ht="25" hidden="1">
      <c r="A469" s="9">
        <v>234</v>
      </c>
      <c r="B469" s="9">
        <v>243</v>
      </c>
      <c r="C469" s="9">
        <v>1</v>
      </c>
      <c r="D469" s="9">
        <v>1</v>
      </c>
      <c r="E469" s="9">
        <v>31</v>
      </c>
      <c r="G469" s="11">
        <v>24</v>
      </c>
      <c r="H469" s="12" t="s">
        <v>458</v>
      </c>
      <c r="J469" s="11"/>
    </row>
    <row r="470" spans="1:10" hidden="1"/>
    <row r="471" spans="1:10" ht="37.5" hidden="1">
      <c r="A471" s="9">
        <v>235</v>
      </c>
      <c r="B471" s="9">
        <v>244</v>
      </c>
      <c r="C471" s="9">
        <v>1</v>
      </c>
      <c r="D471" s="9">
        <v>1</v>
      </c>
      <c r="E471" s="9">
        <v>31</v>
      </c>
      <c r="G471" s="11">
        <v>24</v>
      </c>
      <c r="H471" s="12" t="s">
        <v>459</v>
      </c>
      <c r="J471" s="11"/>
    </row>
    <row r="472" spans="1:10" hidden="1"/>
    <row r="473" spans="1:10" hidden="1">
      <c r="A473" s="9">
        <v>236</v>
      </c>
      <c r="B473" s="9">
        <v>245</v>
      </c>
      <c r="C473" s="9">
        <v>1</v>
      </c>
      <c r="D473" s="9">
        <v>1</v>
      </c>
      <c r="E473" s="9">
        <v>31</v>
      </c>
      <c r="G473" s="11">
        <v>24</v>
      </c>
      <c r="H473" s="12" t="s">
        <v>460</v>
      </c>
      <c r="J473" s="11"/>
    </row>
    <row r="474" spans="1:10" hidden="1"/>
    <row r="475" spans="1:10" ht="87.5" hidden="1">
      <c r="A475" s="9">
        <v>237</v>
      </c>
      <c r="B475" s="9">
        <v>246</v>
      </c>
      <c r="C475" s="9">
        <v>1</v>
      </c>
      <c r="D475" s="9">
        <v>1</v>
      </c>
      <c r="E475" s="9">
        <v>31</v>
      </c>
      <c r="G475" s="11">
        <v>24</v>
      </c>
      <c r="H475" s="12" t="s">
        <v>238</v>
      </c>
      <c r="J475" s="11"/>
    </row>
    <row r="476" spans="1:10" hidden="1"/>
    <row r="477" spans="1:10" ht="25" hidden="1">
      <c r="A477" s="9">
        <v>238</v>
      </c>
      <c r="B477" s="9">
        <v>247</v>
      </c>
      <c r="C477" s="9">
        <v>1</v>
      </c>
      <c r="D477" s="9">
        <v>1</v>
      </c>
      <c r="E477" s="9">
        <v>31</v>
      </c>
      <c r="G477" s="11">
        <v>25</v>
      </c>
      <c r="H477" s="12" t="s">
        <v>461</v>
      </c>
      <c r="J477" s="11"/>
    </row>
    <row r="478" spans="1:10" hidden="1"/>
    <row r="479" spans="1:10" ht="25" hidden="1">
      <c r="A479" s="9">
        <v>239</v>
      </c>
      <c r="B479" s="9">
        <v>248</v>
      </c>
      <c r="C479" s="9">
        <v>1</v>
      </c>
      <c r="D479" s="9">
        <v>1</v>
      </c>
      <c r="E479" s="9">
        <v>31</v>
      </c>
      <c r="G479" s="11">
        <v>25</v>
      </c>
      <c r="H479" s="12" t="s">
        <v>239</v>
      </c>
      <c r="J479" s="11"/>
    </row>
    <row r="480" spans="1:10" hidden="1"/>
    <row r="481" spans="1:10" ht="37.5" hidden="1">
      <c r="A481" s="9">
        <v>240</v>
      </c>
      <c r="B481" s="9">
        <v>249</v>
      </c>
      <c r="C481" s="9">
        <v>1</v>
      </c>
      <c r="D481" s="9">
        <v>1</v>
      </c>
      <c r="E481" s="9">
        <v>32</v>
      </c>
      <c r="G481" s="11">
        <v>25</v>
      </c>
      <c r="H481" s="12" t="s">
        <v>462</v>
      </c>
      <c r="J481" s="11"/>
    </row>
    <row r="482" spans="1:10" hidden="1"/>
    <row r="483" spans="1:10" ht="37.5" hidden="1">
      <c r="A483" s="9">
        <v>241</v>
      </c>
      <c r="B483" s="9">
        <v>250</v>
      </c>
      <c r="C483" s="9">
        <v>1</v>
      </c>
      <c r="D483" s="9">
        <v>1</v>
      </c>
      <c r="E483" s="9">
        <v>32</v>
      </c>
      <c r="G483" s="11">
        <v>25</v>
      </c>
      <c r="H483" s="12" t="s">
        <v>463</v>
      </c>
      <c r="J483" s="11"/>
    </row>
    <row r="484" spans="1:10" hidden="1"/>
    <row r="485" spans="1:10" ht="50" hidden="1">
      <c r="A485" s="9">
        <v>242</v>
      </c>
      <c r="B485" s="9">
        <v>251</v>
      </c>
      <c r="C485" s="9">
        <v>1</v>
      </c>
      <c r="D485" s="9">
        <v>1</v>
      </c>
      <c r="E485" s="9">
        <v>32</v>
      </c>
      <c r="G485" s="11">
        <v>25</v>
      </c>
      <c r="H485" s="12" t="s">
        <v>464</v>
      </c>
      <c r="J485" s="11"/>
    </row>
    <row r="486" spans="1:10" hidden="1"/>
    <row r="487" spans="1:10" ht="25" hidden="1">
      <c r="A487" s="9">
        <v>243</v>
      </c>
      <c r="B487" s="9">
        <v>252</v>
      </c>
      <c r="C487" s="9">
        <v>1</v>
      </c>
      <c r="D487" s="9">
        <v>1</v>
      </c>
      <c r="E487" s="9">
        <v>32</v>
      </c>
      <c r="G487" s="11">
        <v>25</v>
      </c>
      <c r="H487" s="12" t="s">
        <v>240</v>
      </c>
      <c r="J487" s="11"/>
    </row>
    <row r="488" spans="1:10" hidden="1"/>
    <row r="489" spans="1:10" ht="25" hidden="1">
      <c r="A489" s="9">
        <v>244</v>
      </c>
      <c r="B489" s="9">
        <v>253</v>
      </c>
      <c r="C489" s="9">
        <v>1</v>
      </c>
      <c r="D489" s="9">
        <v>1</v>
      </c>
      <c r="E489" s="9">
        <v>32</v>
      </c>
      <c r="G489" s="11">
        <v>25</v>
      </c>
      <c r="H489" s="12" t="s">
        <v>241</v>
      </c>
      <c r="J489" s="11"/>
    </row>
    <row r="490" spans="1:10" hidden="1"/>
    <row r="491" spans="1:10" hidden="1">
      <c r="A491" s="9">
        <v>245</v>
      </c>
      <c r="B491" s="9">
        <v>254</v>
      </c>
      <c r="C491" s="9">
        <v>1</v>
      </c>
      <c r="D491" s="9">
        <v>1</v>
      </c>
      <c r="E491" s="9">
        <v>32</v>
      </c>
      <c r="G491" s="11">
        <v>26</v>
      </c>
      <c r="H491" s="12" t="s">
        <v>465</v>
      </c>
      <c r="J491" s="11"/>
    </row>
    <row r="492" spans="1:10" hidden="1"/>
    <row r="493" spans="1:10" ht="25" hidden="1">
      <c r="A493" s="9">
        <v>246</v>
      </c>
      <c r="B493" s="9">
        <v>255</v>
      </c>
      <c r="C493" s="9">
        <v>1</v>
      </c>
      <c r="D493" s="9">
        <v>1</v>
      </c>
      <c r="E493" s="9">
        <v>33</v>
      </c>
      <c r="G493" s="11">
        <v>26</v>
      </c>
      <c r="H493" s="12" t="s">
        <v>466</v>
      </c>
      <c r="J493" s="11"/>
    </row>
    <row r="494" spans="1:10" hidden="1"/>
    <row r="495" spans="1:10" ht="62.5" hidden="1">
      <c r="A495" s="9">
        <v>247</v>
      </c>
      <c r="B495" s="9">
        <v>256</v>
      </c>
      <c r="C495" s="9">
        <v>1</v>
      </c>
      <c r="D495" s="9">
        <v>1</v>
      </c>
      <c r="E495" s="9">
        <v>33</v>
      </c>
      <c r="G495" s="11">
        <v>26</v>
      </c>
      <c r="H495" s="12" t="s">
        <v>242</v>
      </c>
      <c r="J495" s="11"/>
    </row>
    <row r="496" spans="1:10" hidden="1"/>
    <row r="497" spans="1:12" ht="37.5" hidden="1">
      <c r="A497" s="9">
        <v>248</v>
      </c>
      <c r="B497" s="9">
        <v>257</v>
      </c>
      <c r="C497" s="9">
        <v>1</v>
      </c>
      <c r="D497" s="9">
        <v>1</v>
      </c>
      <c r="E497" s="9">
        <v>33</v>
      </c>
      <c r="G497" s="11">
        <v>26</v>
      </c>
      <c r="H497" s="12" t="s">
        <v>467</v>
      </c>
      <c r="J497" s="11"/>
    </row>
    <row r="498" spans="1:12" hidden="1"/>
    <row r="499" spans="1:12" hidden="1">
      <c r="A499" s="9">
        <v>249</v>
      </c>
      <c r="B499" s="9">
        <v>258</v>
      </c>
      <c r="C499" s="9">
        <v>1</v>
      </c>
      <c r="D499" s="9">
        <v>1</v>
      </c>
      <c r="E499" s="9">
        <v>33</v>
      </c>
      <c r="G499" s="11">
        <v>26</v>
      </c>
      <c r="H499" s="12" t="s">
        <v>243</v>
      </c>
      <c r="J499" s="11"/>
    </row>
    <row r="500" spans="1:12" hidden="1"/>
    <row r="501" spans="1:12" ht="25" hidden="1">
      <c r="A501" s="9">
        <v>250</v>
      </c>
      <c r="B501" s="9">
        <v>259</v>
      </c>
      <c r="C501" s="9">
        <v>1</v>
      </c>
      <c r="D501" s="9">
        <v>1</v>
      </c>
      <c r="E501" s="9">
        <v>33</v>
      </c>
      <c r="G501" s="11">
        <v>26</v>
      </c>
      <c r="H501" s="12" t="s">
        <v>244</v>
      </c>
      <c r="J501" s="11"/>
    </row>
    <row r="502" spans="1:12" hidden="1"/>
    <row r="503" spans="1:12" ht="37.5" hidden="1">
      <c r="A503" s="9">
        <v>251</v>
      </c>
      <c r="B503" s="9">
        <v>260</v>
      </c>
      <c r="C503" s="9">
        <v>1</v>
      </c>
      <c r="D503" s="9">
        <v>1</v>
      </c>
      <c r="E503" s="9">
        <v>33</v>
      </c>
      <c r="G503" s="11">
        <v>26</v>
      </c>
      <c r="H503" s="12" t="s">
        <v>245</v>
      </c>
      <c r="J503" s="11"/>
    </row>
    <row r="504" spans="1:12" hidden="1"/>
    <row r="505" spans="1:12" hidden="1">
      <c r="A505" s="9">
        <v>252</v>
      </c>
      <c r="B505" s="9">
        <v>261</v>
      </c>
      <c r="C505" s="9">
        <v>1</v>
      </c>
      <c r="D505" s="9">
        <v>1</v>
      </c>
      <c r="E505" s="9">
        <v>33</v>
      </c>
      <c r="G505" s="11">
        <v>26</v>
      </c>
      <c r="H505" s="12" t="s">
        <v>468</v>
      </c>
      <c r="J505" s="11"/>
    </row>
    <row r="506" spans="1:12" hidden="1"/>
    <row r="507" spans="1:12" ht="13" hidden="1">
      <c r="A507" s="9">
        <v>253</v>
      </c>
      <c r="B507" s="9">
        <v>262</v>
      </c>
      <c r="C507" s="9">
        <v>1</v>
      </c>
      <c r="D507" s="9">
        <v>1</v>
      </c>
      <c r="E507" s="9">
        <v>33</v>
      </c>
      <c r="G507" s="11">
        <v>27</v>
      </c>
      <c r="H507" s="17" t="s">
        <v>246</v>
      </c>
      <c r="J507" s="11"/>
    </row>
    <row r="508" spans="1:12" hidden="1"/>
    <row r="509" spans="1:12" ht="25" hidden="1">
      <c r="A509" s="9">
        <v>254</v>
      </c>
      <c r="B509" s="9">
        <v>263</v>
      </c>
      <c r="C509" s="9">
        <v>1</v>
      </c>
      <c r="D509" s="9">
        <v>1</v>
      </c>
      <c r="E509" s="9">
        <v>33</v>
      </c>
      <c r="G509" s="11">
        <v>27</v>
      </c>
      <c r="H509" s="12" t="s">
        <v>247</v>
      </c>
      <c r="J509" s="11"/>
    </row>
    <row r="510" spans="1:12" hidden="1"/>
    <row r="511" spans="1:12" ht="112.5" hidden="1">
      <c r="A511" s="9">
        <v>255</v>
      </c>
      <c r="B511" s="9">
        <v>264</v>
      </c>
      <c r="C511" s="9">
        <v>1</v>
      </c>
      <c r="D511" s="9">
        <v>1</v>
      </c>
      <c r="E511" s="9">
        <v>34</v>
      </c>
      <c r="F511" s="10">
        <v>103</v>
      </c>
      <c r="G511" s="11">
        <v>27.102</v>
      </c>
      <c r="H511" s="12" t="s">
        <v>248</v>
      </c>
      <c r="I511" s="13" t="s">
        <v>26</v>
      </c>
      <c r="J511" s="14">
        <v>1</v>
      </c>
      <c r="L511" s="16">
        <f>ROUND($J511*K511,2)</f>
        <v>0</v>
      </c>
    </row>
    <row r="512" spans="1:12" hidden="1"/>
    <row r="513" spans="1:12" ht="100" hidden="1">
      <c r="A513" s="9">
        <v>256</v>
      </c>
      <c r="B513" s="9">
        <v>265</v>
      </c>
      <c r="C513" s="9">
        <v>1</v>
      </c>
      <c r="D513" s="9">
        <v>1</v>
      </c>
      <c r="E513" s="9">
        <v>34</v>
      </c>
      <c r="F513" s="10">
        <v>104</v>
      </c>
      <c r="G513" s="11">
        <v>27.103000000000002</v>
      </c>
      <c r="H513" s="12" t="s">
        <v>249</v>
      </c>
      <c r="I513" s="13" t="s">
        <v>26</v>
      </c>
      <c r="J513" s="14">
        <v>1</v>
      </c>
      <c r="L513" s="16">
        <f>ROUND($J513*K513,2)</f>
        <v>0</v>
      </c>
    </row>
    <row r="514" spans="1:12" hidden="1"/>
    <row r="515" spans="1:12" ht="13" hidden="1">
      <c r="A515" s="9">
        <v>257</v>
      </c>
      <c r="B515" s="9">
        <v>266</v>
      </c>
      <c r="C515" s="9">
        <v>1</v>
      </c>
      <c r="D515" s="9">
        <v>1</v>
      </c>
      <c r="E515" s="9">
        <v>34</v>
      </c>
      <c r="H515" s="19" t="s">
        <v>250</v>
      </c>
      <c r="J515" s="11"/>
    </row>
    <row r="516" spans="1:12" hidden="1"/>
    <row r="517" spans="1:12" ht="175" hidden="1">
      <c r="A517" s="9">
        <v>258</v>
      </c>
      <c r="B517" s="9">
        <v>267</v>
      </c>
      <c r="C517" s="9">
        <v>1</v>
      </c>
      <c r="D517" s="9">
        <v>1</v>
      </c>
      <c r="E517" s="9">
        <v>34</v>
      </c>
      <c r="H517" s="12" t="s">
        <v>251</v>
      </c>
      <c r="J517" s="11"/>
    </row>
    <row r="518" spans="1:12" hidden="1"/>
    <row r="519" spans="1:12" ht="112.5" hidden="1">
      <c r="A519" s="9">
        <v>259</v>
      </c>
      <c r="B519" s="9">
        <v>268</v>
      </c>
      <c r="C519" s="9">
        <v>1</v>
      </c>
      <c r="D519" s="9">
        <v>1</v>
      </c>
      <c r="E519" s="9">
        <v>35</v>
      </c>
      <c r="F519" s="10">
        <v>105</v>
      </c>
      <c r="G519" s="11">
        <v>27.103999999999999</v>
      </c>
      <c r="H519" s="12" t="s">
        <v>252</v>
      </c>
      <c r="I519" s="13" t="s">
        <v>26</v>
      </c>
      <c r="J519" s="14">
        <v>1</v>
      </c>
      <c r="L519" s="16">
        <f>ROUND($J519*K519,2)</f>
        <v>0</v>
      </c>
    </row>
    <row r="520" spans="1:12" hidden="1"/>
    <row r="521" spans="1:12" ht="137.5" hidden="1">
      <c r="A521" s="9">
        <v>260</v>
      </c>
      <c r="B521" s="9">
        <v>269</v>
      </c>
      <c r="C521" s="9">
        <v>1</v>
      </c>
      <c r="D521" s="9">
        <v>1</v>
      </c>
      <c r="E521" s="9">
        <v>35</v>
      </c>
      <c r="F521" s="10">
        <v>106</v>
      </c>
      <c r="G521" s="11">
        <v>28.105</v>
      </c>
      <c r="H521" s="12" t="s">
        <v>253</v>
      </c>
      <c r="I521" s="13" t="s">
        <v>26</v>
      </c>
      <c r="J521" s="14">
        <v>1</v>
      </c>
      <c r="L521" s="16">
        <f>ROUND($J521*K521,2)</f>
        <v>0</v>
      </c>
    </row>
    <row r="522" spans="1:12" hidden="1"/>
    <row r="523" spans="1:12" hidden="1"/>
    <row r="524" spans="1:12" ht="13.5" hidden="1" thickBot="1">
      <c r="H524" s="19" t="s">
        <v>500</v>
      </c>
      <c r="L524" s="1"/>
    </row>
    <row r="525" spans="1:12" ht="14" customHeight="1"/>
    <row r="527" spans="1:12" ht="13">
      <c r="A527" s="9">
        <v>364</v>
      </c>
      <c r="B527" s="9">
        <v>690</v>
      </c>
      <c r="C527" s="9">
        <v>3</v>
      </c>
      <c r="D527" s="9">
        <v>1</v>
      </c>
      <c r="E527" s="9">
        <v>43</v>
      </c>
      <c r="H527" s="17" t="s">
        <v>261</v>
      </c>
      <c r="J527" s="11"/>
    </row>
    <row r="529" spans="1:10" ht="13">
      <c r="A529" s="9">
        <v>365</v>
      </c>
      <c r="B529" s="9">
        <v>691</v>
      </c>
      <c r="C529" s="9">
        <v>3</v>
      </c>
      <c r="D529" s="9">
        <v>1</v>
      </c>
      <c r="E529" s="9">
        <v>43</v>
      </c>
      <c r="H529" s="17" t="s">
        <v>262</v>
      </c>
      <c r="J529" s="11"/>
    </row>
    <row r="531" spans="1:10" ht="13">
      <c r="A531" s="9">
        <v>366</v>
      </c>
      <c r="B531" s="9">
        <v>693</v>
      </c>
      <c r="C531" s="9">
        <v>3</v>
      </c>
      <c r="D531" s="9">
        <v>1</v>
      </c>
      <c r="E531" s="9">
        <v>43</v>
      </c>
      <c r="H531" s="17" t="s">
        <v>254</v>
      </c>
      <c r="J531" s="11"/>
    </row>
    <row r="533" spans="1:10" ht="25">
      <c r="A533" s="9">
        <v>367</v>
      </c>
      <c r="B533" s="9">
        <v>694</v>
      </c>
      <c r="C533" s="9">
        <v>3</v>
      </c>
      <c r="D533" s="9">
        <v>1</v>
      </c>
      <c r="E533" s="9">
        <v>43</v>
      </c>
      <c r="H533" s="12" t="s">
        <v>255</v>
      </c>
      <c r="J533" s="11"/>
    </row>
    <row r="535" spans="1:10" ht="13">
      <c r="A535" s="9">
        <v>368</v>
      </c>
      <c r="B535" s="9">
        <v>695</v>
      </c>
      <c r="C535" s="9">
        <v>3</v>
      </c>
      <c r="D535" s="9">
        <v>1</v>
      </c>
      <c r="E535" s="9">
        <v>43</v>
      </c>
      <c r="H535" s="17" t="s">
        <v>256</v>
      </c>
      <c r="J535" s="11"/>
    </row>
    <row r="537" spans="1:10" ht="25">
      <c r="A537" s="9">
        <v>369</v>
      </c>
      <c r="B537" s="9">
        <v>696</v>
      </c>
      <c r="C537" s="9">
        <v>3</v>
      </c>
      <c r="D537" s="9">
        <v>1</v>
      </c>
      <c r="E537" s="9">
        <v>43</v>
      </c>
      <c r="H537" s="12" t="s">
        <v>263</v>
      </c>
      <c r="J537" s="11"/>
    </row>
    <row r="539" spans="1:10" ht="13">
      <c r="A539" s="9">
        <v>370</v>
      </c>
      <c r="B539" s="9">
        <v>697</v>
      </c>
      <c r="C539" s="9">
        <v>3</v>
      </c>
      <c r="D539" s="9">
        <v>1</v>
      </c>
      <c r="E539" s="9">
        <v>43</v>
      </c>
      <c r="H539" s="17" t="s">
        <v>257</v>
      </c>
      <c r="J539" s="11"/>
    </row>
    <row r="541" spans="1:10" ht="13">
      <c r="A541" s="9">
        <v>371</v>
      </c>
      <c r="B541" s="9">
        <v>698</v>
      </c>
      <c r="C541" s="9">
        <v>3</v>
      </c>
      <c r="D541" s="9">
        <v>1</v>
      </c>
      <c r="E541" s="9">
        <v>43</v>
      </c>
      <c r="H541" s="17" t="s">
        <v>264</v>
      </c>
      <c r="J541" s="11"/>
    </row>
    <row r="543" spans="1:10" ht="25">
      <c r="A543" s="9">
        <v>372</v>
      </c>
      <c r="B543" s="9">
        <v>699</v>
      </c>
      <c r="C543" s="9">
        <v>3</v>
      </c>
      <c r="D543" s="9">
        <v>1</v>
      </c>
      <c r="E543" s="9">
        <v>43</v>
      </c>
      <c r="H543" s="12" t="s">
        <v>669</v>
      </c>
      <c r="J543" s="11"/>
    </row>
    <row r="545" spans="1:10" ht="13">
      <c r="A545" s="9">
        <v>373</v>
      </c>
      <c r="B545" s="9">
        <v>700</v>
      </c>
      <c r="C545" s="9">
        <v>3</v>
      </c>
      <c r="D545" s="9">
        <v>1</v>
      </c>
      <c r="E545" s="9">
        <v>43</v>
      </c>
      <c r="H545" s="17" t="s">
        <v>265</v>
      </c>
      <c r="J545" s="11"/>
    </row>
    <row r="547" spans="1:10" ht="50">
      <c r="A547" s="9">
        <v>374</v>
      </c>
      <c r="B547" s="9">
        <v>701</v>
      </c>
      <c r="C547" s="9">
        <v>3</v>
      </c>
      <c r="D547" s="9">
        <v>1</v>
      </c>
      <c r="E547" s="9">
        <v>43</v>
      </c>
      <c r="H547" s="12" t="s">
        <v>670</v>
      </c>
      <c r="J547" s="11"/>
    </row>
    <row r="549" spans="1:10" ht="13">
      <c r="A549" s="9">
        <v>375</v>
      </c>
      <c r="B549" s="9">
        <v>702</v>
      </c>
      <c r="C549" s="9">
        <v>3</v>
      </c>
      <c r="D549" s="9">
        <v>1</v>
      </c>
      <c r="E549" s="9">
        <v>43</v>
      </c>
      <c r="H549" s="17" t="s">
        <v>266</v>
      </c>
      <c r="J549" s="11"/>
    </row>
    <row r="551" spans="1:10" ht="50">
      <c r="A551" s="9">
        <v>376</v>
      </c>
      <c r="B551" s="9">
        <v>703</v>
      </c>
      <c r="C551" s="9">
        <v>3</v>
      </c>
      <c r="D551" s="9">
        <v>1</v>
      </c>
      <c r="E551" s="9">
        <v>43</v>
      </c>
      <c r="H551" s="12" t="s">
        <v>671</v>
      </c>
      <c r="J551" s="11"/>
    </row>
    <row r="553" spans="1:10" ht="13">
      <c r="A553" s="9">
        <v>377</v>
      </c>
      <c r="B553" s="9">
        <v>704</v>
      </c>
      <c r="C553" s="9">
        <v>3</v>
      </c>
      <c r="D553" s="9">
        <v>1</v>
      </c>
      <c r="E553" s="9">
        <v>43</v>
      </c>
      <c r="H553" s="17" t="s">
        <v>267</v>
      </c>
      <c r="J553" s="11"/>
    </row>
    <row r="555" spans="1:10" ht="25">
      <c r="A555" s="9">
        <v>378</v>
      </c>
      <c r="B555" s="9">
        <v>705</v>
      </c>
      <c r="C555" s="9">
        <v>3</v>
      </c>
      <c r="D555" s="9">
        <v>1</v>
      </c>
      <c r="E555" s="9">
        <v>43</v>
      </c>
      <c r="H555" s="12" t="s">
        <v>268</v>
      </c>
      <c r="J555" s="11"/>
    </row>
    <row r="557" spans="1:10" ht="13">
      <c r="A557" s="9">
        <v>379</v>
      </c>
      <c r="B557" s="9">
        <v>707</v>
      </c>
      <c r="C557" s="9">
        <v>3</v>
      </c>
      <c r="D557" s="9">
        <v>1</v>
      </c>
      <c r="E557" s="9">
        <v>44</v>
      </c>
      <c r="H557" s="17" t="s">
        <v>269</v>
      </c>
      <c r="J557" s="11"/>
    </row>
    <row r="559" spans="1:10" ht="13">
      <c r="A559" s="9">
        <v>380</v>
      </c>
      <c r="B559" s="9">
        <v>708</v>
      </c>
      <c r="C559" s="9">
        <v>3</v>
      </c>
      <c r="D559" s="9">
        <v>1</v>
      </c>
      <c r="E559" s="9">
        <v>44</v>
      </c>
      <c r="H559" s="17" t="s">
        <v>270</v>
      </c>
      <c r="J559" s="11"/>
    </row>
    <row r="561" spans="1:10" ht="25">
      <c r="A561" s="9">
        <v>381</v>
      </c>
      <c r="B561" s="9">
        <v>709</v>
      </c>
      <c r="C561" s="9">
        <v>3</v>
      </c>
      <c r="D561" s="9">
        <v>1</v>
      </c>
      <c r="E561" s="9">
        <v>44</v>
      </c>
      <c r="F561" s="10">
        <v>1</v>
      </c>
      <c r="H561" s="12" t="s">
        <v>271</v>
      </c>
      <c r="I561" s="13" t="s">
        <v>469</v>
      </c>
      <c r="J561" s="14">
        <v>800</v>
      </c>
    </row>
    <row r="563" spans="1:10" ht="52">
      <c r="A563" s="9">
        <v>382</v>
      </c>
      <c r="B563" s="9">
        <v>710</v>
      </c>
      <c r="C563" s="9">
        <v>3</v>
      </c>
      <c r="D563" s="9">
        <v>1</v>
      </c>
      <c r="E563" s="9">
        <v>44</v>
      </c>
      <c r="H563" s="19" t="s">
        <v>470</v>
      </c>
      <c r="J563" s="11"/>
    </row>
    <row r="565" spans="1:10">
      <c r="A565" s="9">
        <v>384</v>
      </c>
      <c r="B565" s="9">
        <v>712</v>
      </c>
      <c r="C565" s="9">
        <v>3</v>
      </c>
      <c r="D565" s="9">
        <v>1</v>
      </c>
      <c r="E565" s="9">
        <v>44</v>
      </c>
      <c r="F565" s="10">
        <v>2</v>
      </c>
      <c r="H565" s="12" t="s">
        <v>272</v>
      </c>
      <c r="I565" s="13" t="s">
        <v>260</v>
      </c>
      <c r="J565" s="14">
        <v>2</v>
      </c>
    </row>
    <row r="567" spans="1:10">
      <c r="F567" s="10">
        <v>3</v>
      </c>
      <c r="H567" s="12" t="s">
        <v>596</v>
      </c>
      <c r="I567" s="13" t="s">
        <v>260</v>
      </c>
      <c r="J567" s="14">
        <v>2</v>
      </c>
    </row>
    <row r="569" spans="1:10">
      <c r="F569" s="10">
        <v>4</v>
      </c>
      <c r="H569" s="12" t="s">
        <v>595</v>
      </c>
      <c r="I569" s="13" t="s">
        <v>260</v>
      </c>
      <c r="J569" s="14">
        <v>2</v>
      </c>
    </row>
    <row r="571" spans="1:10" ht="13">
      <c r="A571" s="9">
        <v>385</v>
      </c>
      <c r="B571" s="9">
        <v>713</v>
      </c>
      <c r="C571" s="9">
        <v>3</v>
      </c>
      <c r="D571" s="9">
        <v>1</v>
      </c>
      <c r="E571" s="9">
        <v>44</v>
      </c>
      <c r="H571" s="19" t="s">
        <v>273</v>
      </c>
      <c r="J571" s="11"/>
    </row>
    <row r="574" spans="1:10" ht="13">
      <c r="A574" s="9">
        <v>387</v>
      </c>
      <c r="B574" s="9">
        <v>721</v>
      </c>
      <c r="C574" s="9">
        <v>3</v>
      </c>
      <c r="D574" s="9">
        <v>1</v>
      </c>
      <c r="E574" s="9">
        <v>44</v>
      </c>
      <c r="H574" s="17" t="s">
        <v>274</v>
      </c>
      <c r="J574" s="11"/>
    </row>
    <row r="576" spans="1:10" ht="13">
      <c r="A576" s="9">
        <v>388</v>
      </c>
      <c r="B576" s="9">
        <v>722</v>
      </c>
      <c r="C576" s="9">
        <v>3</v>
      </c>
      <c r="D576" s="9">
        <v>1</v>
      </c>
      <c r="E576" s="9">
        <v>44</v>
      </c>
      <c r="H576" s="19" t="s">
        <v>275</v>
      </c>
      <c r="J576" s="11"/>
    </row>
    <row r="578" spans="1:10">
      <c r="A578" s="9">
        <v>389</v>
      </c>
      <c r="B578" s="9">
        <v>723</v>
      </c>
      <c r="C578" s="9">
        <v>3</v>
      </c>
      <c r="D578" s="9">
        <v>1</v>
      </c>
      <c r="E578" s="9">
        <v>44</v>
      </c>
      <c r="F578" s="10">
        <v>5</v>
      </c>
      <c r="H578" s="12" t="s">
        <v>597</v>
      </c>
      <c r="I578" s="13" t="s">
        <v>472</v>
      </c>
      <c r="J578" s="14">
        <v>300</v>
      </c>
    </row>
    <row r="580" spans="1:10">
      <c r="A580" s="9">
        <v>391</v>
      </c>
      <c r="B580" s="9">
        <v>725</v>
      </c>
      <c r="C580" s="9">
        <v>3</v>
      </c>
      <c r="D580" s="9">
        <v>1</v>
      </c>
      <c r="E580" s="9">
        <v>44</v>
      </c>
      <c r="F580" s="10">
        <v>6</v>
      </c>
      <c r="H580" s="12" t="s">
        <v>471</v>
      </c>
      <c r="I580" s="13" t="s">
        <v>472</v>
      </c>
      <c r="J580" s="14">
        <v>110</v>
      </c>
    </row>
    <row r="582" spans="1:10">
      <c r="A582" s="9">
        <v>392</v>
      </c>
      <c r="B582" s="9">
        <v>726</v>
      </c>
      <c r="C582" s="9">
        <v>3</v>
      </c>
      <c r="D582" s="9">
        <v>1</v>
      </c>
      <c r="E582" s="9">
        <v>44</v>
      </c>
      <c r="F582" s="10">
        <v>7</v>
      </c>
      <c r="H582" s="12" t="s">
        <v>276</v>
      </c>
      <c r="I582" s="13" t="s">
        <v>472</v>
      </c>
      <c r="J582" s="14">
        <v>14</v>
      </c>
    </row>
    <row r="585" spans="1:10" ht="13">
      <c r="A585" s="9">
        <v>395</v>
      </c>
      <c r="B585" s="9">
        <v>729</v>
      </c>
      <c r="C585" s="9">
        <v>3</v>
      </c>
      <c r="D585" s="9">
        <v>1</v>
      </c>
      <c r="E585" s="9">
        <v>44</v>
      </c>
      <c r="H585" s="17" t="s">
        <v>672</v>
      </c>
      <c r="J585" s="11"/>
    </row>
    <row r="587" spans="1:10">
      <c r="A587" s="9">
        <v>396</v>
      </c>
      <c r="B587" s="9">
        <v>730</v>
      </c>
      <c r="C587" s="9">
        <v>3</v>
      </c>
      <c r="D587" s="9">
        <v>1</v>
      </c>
      <c r="E587" s="9">
        <v>44</v>
      </c>
      <c r="F587" s="10">
        <v>8</v>
      </c>
      <c r="H587" s="12" t="s">
        <v>277</v>
      </c>
      <c r="I587" s="13" t="s">
        <v>472</v>
      </c>
      <c r="J587" s="14">
        <f>SUM(J577:J582)*20%</f>
        <v>84.800000000000011</v>
      </c>
    </row>
    <row r="589" spans="1:10">
      <c r="A589" s="9">
        <v>397</v>
      </c>
      <c r="B589" s="9">
        <v>731</v>
      </c>
      <c r="C589" s="9">
        <v>3</v>
      </c>
      <c r="D589" s="9">
        <v>1</v>
      </c>
      <c r="E589" s="9">
        <v>45</v>
      </c>
      <c r="F589" s="10">
        <v>9</v>
      </c>
      <c r="H589" s="12" t="s">
        <v>278</v>
      </c>
      <c r="I589" s="13" t="s">
        <v>472</v>
      </c>
      <c r="J589" s="14">
        <f>J587*10%</f>
        <v>8.4800000000000022</v>
      </c>
    </row>
    <row r="591" spans="1:10" ht="13">
      <c r="A591" s="9">
        <v>398</v>
      </c>
      <c r="B591" s="9">
        <v>732</v>
      </c>
      <c r="C591" s="9">
        <v>3</v>
      </c>
      <c r="D591" s="9">
        <v>1</v>
      </c>
      <c r="E591" s="9">
        <v>45</v>
      </c>
      <c r="H591" s="17" t="s">
        <v>674</v>
      </c>
      <c r="J591" s="11"/>
    </row>
    <row r="593" spans="1:10" ht="25">
      <c r="A593" s="9">
        <v>399</v>
      </c>
      <c r="B593" s="9">
        <v>733</v>
      </c>
      <c r="C593" s="9">
        <v>3</v>
      </c>
      <c r="D593" s="9">
        <v>1</v>
      </c>
      <c r="E593" s="9">
        <v>45</v>
      </c>
      <c r="F593" s="10">
        <v>10</v>
      </c>
      <c r="H593" s="12" t="s">
        <v>598</v>
      </c>
      <c r="I593" s="13" t="s">
        <v>472</v>
      </c>
      <c r="J593" s="14">
        <v>370</v>
      </c>
    </row>
    <row r="595" spans="1:10" ht="13">
      <c r="A595" s="9">
        <v>400</v>
      </c>
      <c r="B595" s="9">
        <v>734</v>
      </c>
      <c r="C595" s="9">
        <v>3</v>
      </c>
      <c r="D595" s="9">
        <v>1</v>
      </c>
      <c r="E595" s="9">
        <v>45</v>
      </c>
      <c r="H595" s="17" t="s">
        <v>675</v>
      </c>
      <c r="J595" s="11"/>
    </row>
    <row r="597" spans="1:10">
      <c r="A597" s="9">
        <v>401</v>
      </c>
      <c r="B597" s="9">
        <v>735</v>
      </c>
      <c r="C597" s="9">
        <v>3</v>
      </c>
      <c r="D597" s="9">
        <v>1</v>
      </c>
      <c r="E597" s="9">
        <v>45</v>
      </c>
      <c r="F597" s="10">
        <v>11</v>
      </c>
      <c r="H597" s="12" t="s">
        <v>599</v>
      </c>
      <c r="I597" s="13" t="s">
        <v>469</v>
      </c>
      <c r="J597" s="14">
        <v>60</v>
      </c>
    </row>
    <row r="599" spans="1:10">
      <c r="F599" s="10">
        <v>12</v>
      </c>
      <c r="H599" s="12" t="s">
        <v>600</v>
      </c>
      <c r="I599" s="13" t="s">
        <v>469</v>
      </c>
      <c r="J599" s="14">
        <v>100</v>
      </c>
    </row>
    <row r="601" spans="1:10" ht="13">
      <c r="A601" s="9">
        <v>402</v>
      </c>
      <c r="B601" s="9">
        <v>736</v>
      </c>
      <c r="C601" s="9">
        <v>3</v>
      </c>
      <c r="D601" s="9">
        <v>1</v>
      </c>
      <c r="E601" s="9">
        <v>45</v>
      </c>
      <c r="H601" s="17" t="s">
        <v>673</v>
      </c>
      <c r="J601" s="11"/>
    </row>
    <row r="603" spans="1:10" ht="25">
      <c r="A603" s="9">
        <v>403</v>
      </c>
      <c r="B603" s="9">
        <v>737</v>
      </c>
      <c r="C603" s="9">
        <v>3</v>
      </c>
      <c r="D603" s="9">
        <v>1</v>
      </c>
      <c r="E603" s="9">
        <v>45</v>
      </c>
      <c r="F603" s="10">
        <v>13</v>
      </c>
      <c r="H603" s="12" t="s">
        <v>676</v>
      </c>
      <c r="I603" s="13" t="s">
        <v>26</v>
      </c>
      <c r="J603" s="14">
        <v>1</v>
      </c>
    </row>
    <row r="605" spans="1:10" ht="52">
      <c r="A605" s="9">
        <v>404</v>
      </c>
      <c r="B605" s="9">
        <v>738</v>
      </c>
      <c r="C605" s="9">
        <v>3</v>
      </c>
      <c r="D605" s="9">
        <v>1</v>
      </c>
      <c r="E605" s="9">
        <v>45</v>
      </c>
      <c r="H605" s="19" t="s">
        <v>677</v>
      </c>
      <c r="J605" s="11"/>
    </row>
    <row r="607" spans="1:10">
      <c r="A607" s="9">
        <v>405</v>
      </c>
      <c r="B607" s="9">
        <v>739</v>
      </c>
      <c r="C607" s="9">
        <v>3</v>
      </c>
      <c r="D607" s="9">
        <v>1</v>
      </c>
      <c r="E607" s="9">
        <v>45</v>
      </c>
      <c r="F607" s="10">
        <v>14</v>
      </c>
      <c r="H607" s="12" t="s">
        <v>280</v>
      </c>
      <c r="I607" s="13" t="s">
        <v>472</v>
      </c>
      <c r="J607" s="14">
        <v>150</v>
      </c>
    </row>
    <row r="609" spans="1:10">
      <c r="F609" s="10">
        <v>15</v>
      </c>
      <c r="H609" s="12" t="s">
        <v>279</v>
      </c>
      <c r="I609" s="13" t="s">
        <v>472</v>
      </c>
      <c r="J609" s="14">
        <v>75</v>
      </c>
    </row>
    <row r="611" spans="1:10" ht="52">
      <c r="A611" s="9">
        <v>406</v>
      </c>
      <c r="B611" s="9">
        <v>740</v>
      </c>
      <c r="C611" s="9">
        <v>3</v>
      </c>
      <c r="D611" s="9">
        <v>1</v>
      </c>
      <c r="E611" s="9">
        <v>45</v>
      </c>
      <c r="H611" s="19" t="s">
        <v>601</v>
      </c>
      <c r="J611" s="11"/>
    </row>
    <row r="613" spans="1:10">
      <c r="A613" s="9">
        <v>407</v>
      </c>
      <c r="B613" s="9">
        <v>741</v>
      </c>
      <c r="C613" s="9">
        <v>3</v>
      </c>
      <c r="D613" s="9">
        <v>1</v>
      </c>
      <c r="E613" s="9">
        <v>45</v>
      </c>
      <c r="F613" s="10">
        <v>16</v>
      </c>
      <c r="H613" s="12" t="s">
        <v>279</v>
      </c>
      <c r="I613" s="13" t="s">
        <v>472</v>
      </c>
      <c r="J613" s="14">
        <v>70</v>
      </c>
    </row>
    <row r="616" spans="1:10" ht="13">
      <c r="H616" s="17" t="s">
        <v>605</v>
      </c>
    </row>
    <row r="618" spans="1:10">
      <c r="F618" s="10">
        <v>17</v>
      </c>
      <c r="H618" s="12" t="s">
        <v>606</v>
      </c>
      <c r="I618" s="13" t="s">
        <v>472</v>
      </c>
      <c r="J618" s="14">
        <v>50</v>
      </c>
    </row>
    <row r="621" spans="1:10" ht="13">
      <c r="A621" s="9">
        <v>409</v>
      </c>
      <c r="B621" s="9">
        <v>743</v>
      </c>
      <c r="C621" s="9">
        <v>3</v>
      </c>
      <c r="D621" s="9">
        <v>1</v>
      </c>
      <c r="E621" s="9">
        <v>45</v>
      </c>
      <c r="H621" s="17" t="s">
        <v>281</v>
      </c>
      <c r="J621" s="11"/>
    </row>
    <row r="623" spans="1:10" ht="50">
      <c r="A623" s="9">
        <v>410</v>
      </c>
      <c r="B623" s="9">
        <v>744</v>
      </c>
      <c r="C623" s="9">
        <v>3</v>
      </c>
      <c r="D623" s="9">
        <v>1</v>
      </c>
      <c r="E623" s="9">
        <v>45</v>
      </c>
      <c r="F623" s="10">
        <v>18</v>
      </c>
      <c r="H623" s="12" t="s">
        <v>602</v>
      </c>
      <c r="I623" s="13" t="s">
        <v>469</v>
      </c>
      <c r="J623" s="14">
        <v>410</v>
      </c>
    </row>
    <row r="626" spans="1:10" ht="13">
      <c r="H626" s="17" t="s">
        <v>603</v>
      </c>
    </row>
    <row r="628" spans="1:10" ht="25">
      <c r="F628" s="10">
        <v>19</v>
      </c>
      <c r="H628" s="12" t="s">
        <v>604</v>
      </c>
      <c r="I628" s="13" t="s">
        <v>260</v>
      </c>
      <c r="J628" s="14">
        <v>45</v>
      </c>
    </row>
    <row r="630" spans="1:10" ht="39">
      <c r="A630" s="9">
        <v>411</v>
      </c>
      <c r="B630" s="9">
        <v>745</v>
      </c>
      <c r="C630" s="9">
        <v>3</v>
      </c>
      <c r="D630" s="9">
        <v>1</v>
      </c>
      <c r="E630" s="9">
        <v>45</v>
      </c>
      <c r="H630" s="19" t="s">
        <v>678</v>
      </c>
      <c r="J630" s="11"/>
    </row>
    <row r="632" spans="1:10" ht="25">
      <c r="A632" s="9">
        <v>412</v>
      </c>
      <c r="B632" s="9">
        <v>746</v>
      </c>
      <c r="C632" s="9">
        <v>3</v>
      </c>
      <c r="D632" s="9">
        <v>1</v>
      </c>
      <c r="E632" s="9">
        <v>45</v>
      </c>
      <c r="F632" s="10">
        <v>20</v>
      </c>
      <c r="H632" s="12" t="s">
        <v>607</v>
      </c>
      <c r="I632" s="13" t="s">
        <v>469</v>
      </c>
      <c r="J632" s="14">
        <v>60</v>
      </c>
    </row>
    <row r="634" spans="1:10">
      <c r="A634" s="9">
        <v>413</v>
      </c>
      <c r="B634" s="9">
        <v>747</v>
      </c>
      <c r="C634" s="9">
        <v>3</v>
      </c>
      <c r="D634" s="9">
        <v>1</v>
      </c>
      <c r="E634" s="9">
        <v>45</v>
      </c>
      <c r="F634" s="10">
        <v>21</v>
      </c>
      <c r="H634" s="12" t="s">
        <v>282</v>
      </c>
      <c r="I634" s="13" t="s">
        <v>469</v>
      </c>
      <c r="J634" s="14">
        <v>450</v>
      </c>
    </row>
    <row r="659" spans="1:12" ht="13.5" thickBot="1">
      <c r="H659" s="19" t="s">
        <v>500</v>
      </c>
      <c r="L659" s="1">
        <f>SUM(L560:L650)</f>
        <v>0</v>
      </c>
    </row>
    <row r="660" spans="1:12" ht="13.5" thickTop="1">
      <c r="L660" s="2"/>
    </row>
    <row r="661" spans="1:12" ht="13.5" customHeight="1"/>
    <row r="662" spans="1:12" ht="13">
      <c r="A662" s="9">
        <v>415</v>
      </c>
      <c r="B662" s="9">
        <v>749</v>
      </c>
      <c r="C662" s="9">
        <v>3</v>
      </c>
      <c r="D662" s="9">
        <v>2</v>
      </c>
      <c r="E662" s="9">
        <v>46</v>
      </c>
      <c r="H662" s="17" t="s">
        <v>283</v>
      </c>
      <c r="J662" s="11"/>
    </row>
    <row r="664" spans="1:12" ht="26">
      <c r="A664" s="9">
        <v>416</v>
      </c>
      <c r="B664" s="9">
        <v>750</v>
      </c>
      <c r="C664" s="9">
        <v>3</v>
      </c>
      <c r="D664" s="9">
        <v>2</v>
      </c>
      <c r="E664" s="9">
        <v>46</v>
      </c>
      <c r="H664" s="17" t="s">
        <v>284</v>
      </c>
      <c r="J664" s="11"/>
    </row>
    <row r="666" spans="1:12" ht="13">
      <c r="A666" s="9">
        <v>417</v>
      </c>
      <c r="B666" s="9">
        <v>751</v>
      </c>
      <c r="C666" s="9">
        <v>3</v>
      </c>
      <c r="D666" s="9">
        <v>2</v>
      </c>
      <c r="E666" s="9">
        <v>46</v>
      </c>
      <c r="H666" s="17" t="s">
        <v>254</v>
      </c>
      <c r="J666" s="11"/>
    </row>
    <row r="668" spans="1:12" ht="25">
      <c r="A668" s="9">
        <v>418</v>
      </c>
      <c r="B668" s="9">
        <v>752</v>
      </c>
      <c r="C668" s="9">
        <v>3</v>
      </c>
      <c r="D668" s="9">
        <v>2</v>
      </c>
      <c r="E668" s="9">
        <v>46</v>
      </c>
      <c r="H668" s="12" t="s">
        <v>255</v>
      </c>
      <c r="J668" s="11"/>
    </row>
    <row r="670" spans="1:12" ht="13">
      <c r="A670" s="9">
        <v>419</v>
      </c>
      <c r="B670" s="9">
        <v>753</v>
      </c>
      <c r="C670" s="9">
        <v>3</v>
      </c>
      <c r="D670" s="9">
        <v>2</v>
      </c>
      <c r="E670" s="9">
        <v>46</v>
      </c>
      <c r="H670" s="17" t="s">
        <v>256</v>
      </c>
      <c r="J670" s="11"/>
    </row>
    <row r="672" spans="1:12" ht="37.5">
      <c r="A672" s="9">
        <v>420</v>
      </c>
      <c r="B672" s="9">
        <v>754</v>
      </c>
      <c r="C672" s="9">
        <v>3</v>
      </c>
      <c r="D672" s="9">
        <v>2</v>
      </c>
      <c r="E672" s="9">
        <v>46</v>
      </c>
      <c r="H672" s="12" t="s">
        <v>285</v>
      </c>
      <c r="J672" s="11"/>
    </row>
    <row r="673" spans="6:10">
      <c r="J673" s="11"/>
    </row>
    <row r="674" spans="6:10">
      <c r="H674" s="20" t="s">
        <v>682</v>
      </c>
      <c r="J674" s="11"/>
    </row>
    <row r="675" spans="6:10" ht="87.5">
      <c r="H675" s="12" t="s">
        <v>681</v>
      </c>
      <c r="J675" s="11"/>
    </row>
    <row r="676" spans="6:10">
      <c r="J676" s="11"/>
    </row>
    <row r="677" spans="6:10" ht="26">
      <c r="H677" s="17" t="s">
        <v>608</v>
      </c>
      <c r="J677" s="11"/>
    </row>
    <row r="678" spans="6:10">
      <c r="J678" s="11"/>
    </row>
    <row r="679" spans="6:10" ht="13">
      <c r="H679" s="19" t="s">
        <v>609</v>
      </c>
      <c r="J679" s="11"/>
    </row>
    <row r="680" spans="6:10" ht="13">
      <c r="H680" s="19"/>
      <c r="J680" s="11"/>
    </row>
    <row r="681" spans="6:10" ht="13">
      <c r="F681" s="10">
        <v>1</v>
      </c>
      <c r="H681" s="19" t="s">
        <v>679</v>
      </c>
      <c r="I681" s="13" t="s">
        <v>472</v>
      </c>
      <c r="J681" s="11">
        <v>100</v>
      </c>
    </row>
    <row r="683" spans="6:10" ht="26">
      <c r="H683" s="17" t="s">
        <v>286</v>
      </c>
    </row>
    <row r="684" spans="6:10" ht="13">
      <c r="H684" s="19"/>
    </row>
    <row r="685" spans="6:10" ht="13">
      <c r="H685" s="19" t="s">
        <v>611</v>
      </c>
    </row>
    <row r="686" spans="6:10" ht="13">
      <c r="H686" s="19"/>
    </row>
    <row r="687" spans="6:10">
      <c r="F687" s="10">
        <v>2</v>
      </c>
      <c r="H687" s="12" t="s">
        <v>610</v>
      </c>
      <c r="I687" s="13" t="s">
        <v>472</v>
      </c>
      <c r="J687" s="14">
        <v>70</v>
      </c>
    </row>
    <row r="689" spans="1:10" ht="13">
      <c r="A689" s="9">
        <v>421</v>
      </c>
      <c r="B689" s="9">
        <v>755</v>
      </c>
      <c r="C689" s="9">
        <v>3</v>
      </c>
      <c r="D689" s="9">
        <v>2</v>
      </c>
      <c r="E689" s="9">
        <v>46</v>
      </c>
      <c r="H689" s="17" t="s">
        <v>612</v>
      </c>
      <c r="J689" s="11"/>
    </row>
    <row r="691" spans="1:10" ht="13">
      <c r="A691" s="9">
        <v>422</v>
      </c>
      <c r="B691" s="9">
        <v>756</v>
      </c>
      <c r="C691" s="9">
        <v>3</v>
      </c>
      <c r="D691" s="9">
        <v>2</v>
      </c>
      <c r="E691" s="9">
        <v>46</v>
      </c>
      <c r="H691" s="19" t="s">
        <v>611</v>
      </c>
      <c r="J691" s="11"/>
    </row>
    <row r="693" spans="1:10">
      <c r="A693" s="9">
        <v>423</v>
      </c>
      <c r="B693" s="9">
        <v>757</v>
      </c>
      <c r="C693" s="9">
        <v>3</v>
      </c>
      <c r="D693" s="9">
        <v>2</v>
      </c>
      <c r="E693" s="9">
        <v>46</v>
      </c>
      <c r="F693" s="10">
        <v>3</v>
      </c>
      <c r="H693" s="12" t="s">
        <v>613</v>
      </c>
      <c r="I693" s="13" t="s">
        <v>472</v>
      </c>
      <c r="J693" s="14">
        <v>60</v>
      </c>
    </row>
    <row r="695" spans="1:10">
      <c r="A695" s="9">
        <v>425</v>
      </c>
      <c r="B695" s="9">
        <v>759</v>
      </c>
      <c r="C695" s="9">
        <v>3</v>
      </c>
      <c r="D695" s="9">
        <v>2</v>
      </c>
      <c r="E695" s="9">
        <v>46</v>
      </c>
      <c r="F695" s="10">
        <v>4</v>
      </c>
      <c r="H695" s="12" t="s">
        <v>614</v>
      </c>
      <c r="I695" s="13" t="s">
        <v>472</v>
      </c>
      <c r="J695" s="14">
        <v>150</v>
      </c>
    </row>
    <row r="697" spans="1:10">
      <c r="A697" s="9">
        <v>427</v>
      </c>
      <c r="B697" s="9">
        <v>761</v>
      </c>
      <c r="C697" s="9">
        <v>3</v>
      </c>
      <c r="D697" s="9">
        <v>2</v>
      </c>
      <c r="E697" s="9">
        <v>46</v>
      </c>
      <c r="F697" s="10">
        <v>5</v>
      </c>
      <c r="H697" s="12" t="s">
        <v>615</v>
      </c>
      <c r="I697" s="13" t="s">
        <v>472</v>
      </c>
      <c r="J697" s="14">
        <v>80</v>
      </c>
    </row>
    <row r="699" spans="1:10">
      <c r="F699" s="10">
        <v>6</v>
      </c>
      <c r="H699" s="12" t="s">
        <v>680</v>
      </c>
      <c r="I699" s="13" t="s">
        <v>472</v>
      </c>
      <c r="J699" s="14">
        <v>50</v>
      </c>
    </row>
    <row r="701" spans="1:10">
      <c r="A701" s="9">
        <v>428</v>
      </c>
      <c r="B701" s="9">
        <v>5427</v>
      </c>
      <c r="C701" s="9">
        <v>3</v>
      </c>
      <c r="D701" s="9">
        <v>2</v>
      </c>
      <c r="E701" s="9">
        <v>46</v>
      </c>
      <c r="F701" s="10">
        <v>7</v>
      </c>
      <c r="H701" s="12" t="s">
        <v>654</v>
      </c>
      <c r="I701" s="13" t="s">
        <v>472</v>
      </c>
      <c r="J701" s="14">
        <v>20</v>
      </c>
    </row>
    <row r="703" spans="1:10">
      <c r="F703" s="10">
        <v>8</v>
      </c>
      <c r="H703" s="12" t="s">
        <v>616</v>
      </c>
      <c r="I703" s="13" t="s">
        <v>472</v>
      </c>
      <c r="J703" s="14">
        <v>75</v>
      </c>
    </row>
    <row r="705" spans="1:10">
      <c r="F705" s="10">
        <v>9</v>
      </c>
      <c r="H705" s="12" t="s">
        <v>594</v>
      </c>
      <c r="I705" s="13" t="s">
        <v>472</v>
      </c>
      <c r="J705" s="14">
        <v>45</v>
      </c>
    </row>
    <row r="707" spans="1:10">
      <c r="F707" s="10">
        <v>10</v>
      </c>
      <c r="H707" s="12" t="s">
        <v>756</v>
      </c>
      <c r="I707" s="13" t="s">
        <v>662</v>
      </c>
      <c r="J707" s="14">
        <v>1</v>
      </c>
    </row>
    <row r="709" spans="1:10">
      <c r="H709" s="12" t="s">
        <v>759</v>
      </c>
      <c r="I709" s="13" t="s">
        <v>755</v>
      </c>
    </row>
    <row r="711" spans="1:10" ht="13">
      <c r="H711" s="17" t="s">
        <v>289</v>
      </c>
    </row>
    <row r="713" spans="1:10" ht="25">
      <c r="F713" s="10">
        <v>11</v>
      </c>
      <c r="H713" s="12" t="s">
        <v>617</v>
      </c>
      <c r="I713" s="13" t="s">
        <v>730</v>
      </c>
      <c r="J713" s="14">
        <v>50</v>
      </c>
    </row>
    <row r="715" spans="1:10" ht="13">
      <c r="H715" s="17" t="s">
        <v>683</v>
      </c>
    </row>
    <row r="716" spans="1:10" ht="13">
      <c r="A716" s="9">
        <v>432</v>
      </c>
      <c r="B716" s="9">
        <v>763</v>
      </c>
      <c r="C716" s="9">
        <v>3</v>
      </c>
      <c r="D716" s="9">
        <v>2</v>
      </c>
      <c r="E716" s="9">
        <v>46</v>
      </c>
      <c r="H716" s="19" t="s">
        <v>288</v>
      </c>
      <c r="J716" s="11"/>
    </row>
    <row r="718" spans="1:10">
      <c r="A718" s="9">
        <v>433</v>
      </c>
      <c r="B718" s="9">
        <v>764</v>
      </c>
      <c r="C718" s="9">
        <v>3</v>
      </c>
      <c r="D718" s="9">
        <v>2</v>
      </c>
      <c r="E718" s="9">
        <v>46</v>
      </c>
      <c r="F718" s="10">
        <v>12</v>
      </c>
      <c r="H718" s="12" t="s">
        <v>618</v>
      </c>
      <c r="I718" s="13" t="s">
        <v>469</v>
      </c>
      <c r="J718" s="14">
        <v>2346</v>
      </c>
    </row>
    <row r="720" spans="1:10" ht="13">
      <c r="H720" s="19" t="s">
        <v>619</v>
      </c>
    </row>
    <row r="722" spans="1:10">
      <c r="F722" s="10">
        <v>13</v>
      </c>
      <c r="H722" s="12" t="s">
        <v>618</v>
      </c>
      <c r="I722" s="13" t="s">
        <v>469</v>
      </c>
      <c r="J722" s="14">
        <v>1500</v>
      </c>
    </row>
    <row r="724" spans="1:10" ht="13">
      <c r="H724" s="17" t="s">
        <v>620</v>
      </c>
    </row>
    <row r="726" spans="1:10" ht="25">
      <c r="F726" s="10">
        <v>14</v>
      </c>
      <c r="H726" s="12" t="s">
        <v>621</v>
      </c>
      <c r="I726" s="13" t="s">
        <v>259</v>
      </c>
      <c r="J726" s="22">
        <v>450</v>
      </c>
    </row>
    <row r="728" spans="1:10" ht="13">
      <c r="H728" s="17" t="s">
        <v>623</v>
      </c>
    </row>
    <row r="730" spans="1:10" ht="26">
      <c r="A730" s="9">
        <v>436</v>
      </c>
      <c r="B730" s="9">
        <v>767</v>
      </c>
      <c r="C730" s="9">
        <v>3</v>
      </c>
      <c r="D730" s="9">
        <v>2</v>
      </c>
      <c r="E730" s="9">
        <v>47</v>
      </c>
      <c r="H730" s="19" t="s">
        <v>473</v>
      </c>
      <c r="J730" s="11"/>
    </row>
    <row r="732" spans="1:10">
      <c r="A732" s="9">
        <v>437</v>
      </c>
      <c r="B732" s="9">
        <v>768</v>
      </c>
      <c r="C732" s="9">
        <v>3</v>
      </c>
      <c r="D732" s="9">
        <v>2</v>
      </c>
      <c r="E732" s="9">
        <v>47</v>
      </c>
      <c r="F732" s="10">
        <v>15</v>
      </c>
      <c r="H732" s="12" t="s">
        <v>290</v>
      </c>
      <c r="I732" s="13" t="s">
        <v>259</v>
      </c>
      <c r="J732" s="22">
        <v>300</v>
      </c>
    </row>
    <row r="734" spans="1:10" ht="26">
      <c r="A734" s="9">
        <v>438</v>
      </c>
      <c r="B734" s="9">
        <v>769</v>
      </c>
      <c r="C734" s="9">
        <v>3</v>
      </c>
      <c r="D734" s="9">
        <v>2</v>
      </c>
      <c r="E734" s="9">
        <v>47</v>
      </c>
      <c r="H734" s="19" t="s">
        <v>291</v>
      </c>
      <c r="J734" s="11"/>
    </row>
    <row r="736" spans="1:10">
      <c r="A736" s="9">
        <v>439</v>
      </c>
      <c r="B736" s="9">
        <v>770</v>
      </c>
      <c r="C736" s="9">
        <v>3</v>
      </c>
      <c r="D736" s="9">
        <v>2</v>
      </c>
      <c r="E736" s="9">
        <v>47</v>
      </c>
      <c r="F736" s="10">
        <v>16</v>
      </c>
      <c r="H736" s="12" t="s">
        <v>292</v>
      </c>
      <c r="I736" s="13" t="s">
        <v>259</v>
      </c>
      <c r="J736" s="22">
        <v>100</v>
      </c>
    </row>
    <row r="738" spans="1:10" ht="13">
      <c r="A738" s="9">
        <v>440</v>
      </c>
      <c r="B738" s="9">
        <v>5390</v>
      </c>
      <c r="C738" s="9">
        <v>3</v>
      </c>
      <c r="D738" s="9">
        <v>2</v>
      </c>
      <c r="E738" s="9">
        <v>47</v>
      </c>
      <c r="H738" s="17" t="s">
        <v>293</v>
      </c>
      <c r="J738" s="11"/>
    </row>
    <row r="740" spans="1:10" ht="13">
      <c r="A740" s="9">
        <v>441</v>
      </c>
      <c r="B740" s="9">
        <v>5391</v>
      </c>
      <c r="C740" s="9">
        <v>3</v>
      </c>
      <c r="D740" s="9">
        <v>2</v>
      </c>
      <c r="E740" s="9">
        <v>47</v>
      </c>
      <c r="H740" s="19" t="s">
        <v>294</v>
      </c>
      <c r="J740" s="11"/>
    </row>
    <row r="742" spans="1:10">
      <c r="A742" s="9">
        <v>442</v>
      </c>
      <c r="B742" s="9">
        <v>5392</v>
      </c>
      <c r="C742" s="9">
        <v>3</v>
      </c>
      <c r="D742" s="9">
        <v>2</v>
      </c>
      <c r="E742" s="9">
        <v>47</v>
      </c>
      <c r="F742" s="10">
        <v>17</v>
      </c>
      <c r="H742" s="12" t="s">
        <v>474</v>
      </c>
      <c r="I742" s="13" t="s">
        <v>469</v>
      </c>
      <c r="J742" s="14">
        <v>100</v>
      </c>
    </row>
    <row r="744" spans="1:10" ht="25">
      <c r="A744" s="9">
        <v>443</v>
      </c>
      <c r="B744" s="9">
        <v>5393</v>
      </c>
      <c r="C744" s="9">
        <v>3</v>
      </c>
      <c r="D744" s="9">
        <v>2</v>
      </c>
      <c r="E744" s="9">
        <v>47</v>
      </c>
      <c r="F744" s="10">
        <v>18</v>
      </c>
      <c r="H744" s="12" t="s">
        <v>295</v>
      </c>
      <c r="I744" s="13" t="s">
        <v>469</v>
      </c>
      <c r="J744" s="14">
        <v>8</v>
      </c>
    </row>
    <row r="746" spans="1:10" ht="13">
      <c r="A746" s="9">
        <v>444</v>
      </c>
      <c r="B746" s="9">
        <v>771</v>
      </c>
      <c r="C746" s="9">
        <v>3</v>
      </c>
      <c r="D746" s="9">
        <v>2</v>
      </c>
      <c r="E746" s="9">
        <v>47</v>
      </c>
      <c r="H746" s="17" t="s">
        <v>296</v>
      </c>
      <c r="J746" s="11"/>
    </row>
    <row r="748" spans="1:10" ht="13">
      <c r="A748" s="9">
        <v>445</v>
      </c>
      <c r="B748" s="9">
        <v>772</v>
      </c>
      <c r="C748" s="9">
        <v>3</v>
      </c>
      <c r="D748" s="9">
        <v>2</v>
      </c>
      <c r="E748" s="9">
        <v>47</v>
      </c>
      <c r="H748" s="19" t="s">
        <v>297</v>
      </c>
      <c r="J748" s="11"/>
    </row>
    <row r="750" spans="1:10">
      <c r="A750" s="9">
        <v>446</v>
      </c>
      <c r="B750" s="9">
        <v>773</v>
      </c>
      <c r="C750" s="9">
        <v>3</v>
      </c>
      <c r="D750" s="9">
        <v>2</v>
      </c>
      <c r="E750" s="9">
        <v>47</v>
      </c>
      <c r="F750" s="10">
        <v>19</v>
      </c>
      <c r="H750" s="12" t="s">
        <v>298</v>
      </c>
      <c r="I750" s="13" t="s">
        <v>259</v>
      </c>
      <c r="J750" s="14">
        <v>500</v>
      </c>
    </row>
    <row r="752" spans="1:10" ht="13">
      <c r="H752" s="19" t="s">
        <v>622</v>
      </c>
    </row>
    <row r="753" spans="1:12" ht="13">
      <c r="H753" s="19"/>
    </row>
    <row r="754" spans="1:12">
      <c r="F754" s="10">
        <v>20</v>
      </c>
      <c r="H754" s="12" t="s">
        <v>684</v>
      </c>
      <c r="I754" s="13" t="s">
        <v>591</v>
      </c>
      <c r="J754" s="14">
        <v>1000</v>
      </c>
    </row>
    <row r="756" spans="1:12" ht="13">
      <c r="A756" s="9">
        <v>447</v>
      </c>
      <c r="B756" s="9">
        <v>774</v>
      </c>
      <c r="C756" s="9">
        <v>3</v>
      </c>
      <c r="D756" s="9">
        <v>2</v>
      </c>
      <c r="E756" s="9">
        <v>47</v>
      </c>
      <c r="H756" s="17" t="s">
        <v>624</v>
      </c>
      <c r="J756" s="11"/>
    </row>
    <row r="758" spans="1:12" ht="13">
      <c r="A758" s="9">
        <v>448</v>
      </c>
      <c r="B758" s="9">
        <v>775</v>
      </c>
      <c r="C758" s="9">
        <v>3</v>
      </c>
      <c r="D758" s="9">
        <v>2</v>
      </c>
      <c r="E758" s="9">
        <v>47</v>
      </c>
      <c r="H758" s="19" t="s">
        <v>299</v>
      </c>
      <c r="J758" s="11"/>
    </row>
    <row r="760" spans="1:12">
      <c r="A760" s="9">
        <v>449</v>
      </c>
      <c r="B760" s="9">
        <v>776</v>
      </c>
      <c r="C760" s="9">
        <v>3</v>
      </c>
      <c r="D760" s="9">
        <v>2</v>
      </c>
      <c r="E760" s="9">
        <v>47</v>
      </c>
      <c r="F760" s="10">
        <v>21</v>
      </c>
      <c r="H760" s="12" t="s">
        <v>685</v>
      </c>
      <c r="I760" s="13" t="s">
        <v>300</v>
      </c>
      <c r="J760" s="23">
        <v>25</v>
      </c>
    </row>
    <row r="762" spans="1:12" ht="13">
      <c r="A762" s="9">
        <v>450</v>
      </c>
      <c r="B762" s="9">
        <v>777</v>
      </c>
      <c r="C762" s="9">
        <v>3</v>
      </c>
      <c r="D762" s="9">
        <v>2</v>
      </c>
      <c r="E762" s="9">
        <v>47</v>
      </c>
      <c r="H762" s="19" t="s">
        <v>301</v>
      </c>
      <c r="J762" s="11"/>
    </row>
    <row r="763" spans="1:12">
      <c r="J763" s="11"/>
    </row>
    <row r="764" spans="1:12">
      <c r="A764" s="9">
        <v>451</v>
      </c>
      <c r="B764" s="9">
        <v>778</v>
      </c>
      <c r="C764" s="9">
        <v>3</v>
      </c>
      <c r="D764" s="9">
        <v>2</v>
      </c>
      <c r="E764" s="9">
        <v>47</v>
      </c>
      <c r="F764" s="10">
        <v>22</v>
      </c>
      <c r="H764" s="12" t="s">
        <v>625</v>
      </c>
      <c r="I764" s="13" t="s">
        <v>469</v>
      </c>
      <c r="J764" s="11">
        <v>2350</v>
      </c>
    </row>
    <row r="765" spans="1:12">
      <c r="J765" s="11"/>
    </row>
    <row r="768" spans="1:12" ht="13.5" thickBot="1">
      <c r="H768" s="19" t="s">
        <v>500</v>
      </c>
      <c r="L768" s="1">
        <f>SUM(L681:L765)</f>
        <v>0</v>
      </c>
    </row>
    <row r="769" spans="1:10" ht="13" thickTop="1"/>
    <row r="770" spans="1:10" ht="13">
      <c r="A770" s="9">
        <v>453</v>
      </c>
      <c r="B770" s="9">
        <v>780</v>
      </c>
      <c r="C770" s="9">
        <v>3</v>
      </c>
      <c r="D770" s="9">
        <v>3</v>
      </c>
      <c r="E770" s="9">
        <v>48</v>
      </c>
      <c r="H770" s="17" t="s">
        <v>302</v>
      </c>
      <c r="J770" s="11"/>
    </row>
    <row r="772" spans="1:10" ht="13">
      <c r="A772" s="9">
        <v>454</v>
      </c>
      <c r="B772" s="9">
        <v>781</v>
      </c>
      <c r="C772" s="9">
        <v>3</v>
      </c>
      <c r="D772" s="9">
        <v>3</v>
      </c>
      <c r="E772" s="9">
        <v>48</v>
      </c>
      <c r="H772" s="17" t="s">
        <v>303</v>
      </c>
      <c r="J772" s="11"/>
    </row>
    <row r="774" spans="1:10" ht="13">
      <c r="A774" s="9">
        <v>455</v>
      </c>
      <c r="B774" s="9">
        <v>782</v>
      </c>
      <c r="C774" s="9">
        <v>3</v>
      </c>
      <c r="D774" s="9">
        <v>3</v>
      </c>
      <c r="E774" s="9">
        <v>48</v>
      </c>
      <c r="H774" s="17" t="s">
        <v>254</v>
      </c>
      <c r="J774" s="11"/>
    </row>
    <row r="776" spans="1:10" ht="25">
      <c r="A776" s="9">
        <v>456</v>
      </c>
      <c r="B776" s="9">
        <v>783</v>
      </c>
      <c r="C776" s="9">
        <v>3</v>
      </c>
      <c r="D776" s="9">
        <v>3</v>
      </c>
      <c r="E776" s="9">
        <v>48</v>
      </c>
      <c r="H776" s="12" t="s">
        <v>255</v>
      </c>
      <c r="J776" s="11"/>
    </row>
    <row r="778" spans="1:10" ht="13">
      <c r="A778" s="9">
        <v>457</v>
      </c>
      <c r="B778" s="9">
        <v>784</v>
      </c>
      <c r="C778" s="9">
        <v>3</v>
      </c>
      <c r="D778" s="9">
        <v>3</v>
      </c>
      <c r="E778" s="9">
        <v>48</v>
      </c>
      <c r="H778" s="17" t="s">
        <v>256</v>
      </c>
      <c r="J778" s="11"/>
    </row>
    <row r="780" spans="1:10" ht="25">
      <c r="A780" s="9">
        <v>458</v>
      </c>
      <c r="B780" s="9">
        <v>785</v>
      </c>
      <c r="C780" s="9">
        <v>3</v>
      </c>
      <c r="D780" s="9">
        <v>3</v>
      </c>
      <c r="E780" s="9">
        <v>48</v>
      </c>
      <c r="H780" s="12" t="s">
        <v>304</v>
      </c>
      <c r="J780" s="11"/>
    </row>
    <row r="782" spans="1:10" ht="13">
      <c r="A782" s="9">
        <v>459</v>
      </c>
      <c r="B782" s="9">
        <v>786</v>
      </c>
      <c r="C782" s="9">
        <v>3</v>
      </c>
      <c r="D782" s="9">
        <v>3</v>
      </c>
      <c r="E782" s="9">
        <v>48</v>
      </c>
      <c r="H782" s="19" t="s">
        <v>305</v>
      </c>
      <c r="J782" s="11"/>
    </row>
    <row r="784" spans="1:10" ht="25">
      <c r="A784" s="9">
        <v>460</v>
      </c>
      <c r="B784" s="9">
        <v>787</v>
      </c>
      <c r="C784" s="9">
        <v>3</v>
      </c>
      <c r="D784" s="9">
        <v>3</v>
      </c>
      <c r="E784" s="9">
        <v>48</v>
      </c>
      <c r="H784" s="12" t="s">
        <v>306</v>
      </c>
      <c r="J784" s="11"/>
    </row>
    <row r="786" spans="1:10" ht="13">
      <c r="A786" s="9">
        <v>461</v>
      </c>
      <c r="B786" s="9">
        <v>788</v>
      </c>
      <c r="C786" s="9">
        <v>3</v>
      </c>
      <c r="D786" s="9">
        <v>3</v>
      </c>
      <c r="E786" s="9">
        <v>48</v>
      </c>
      <c r="H786" s="19" t="s">
        <v>307</v>
      </c>
      <c r="J786" s="11"/>
    </row>
    <row r="788" spans="1:10" ht="30" customHeight="1">
      <c r="A788" s="9">
        <v>462</v>
      </c>
      <c r="B788" s="9">
        <v>789</v>
      </c>
      <c r="C788" s="9">
        <v>3</v>
      </c>
      <c r="D788" s="9">
        <v>3</v>
      </c>
      <c r="E788" s="9">
        <v>48</v>
      </c>
      <c r="H788" s="12" t="s">
        <v>687</v>
      </c>
      <c r="J788" s="11"/>
    </row>
    <row r="790" spans="1:10" ht="13">
      <c r="A790" s="9">
        <v>463</v>
      </c>
      <c r="B790" s="9">
        <v>790</v>
      </c>
      <c r="C790" s="9">
        <v>3</v>
      </c>
      <c r="D790" s="9">
        <v>3</v>
      </c>
      <c r="E790" s="9">
        <v>48</v>
      </c>
      <c r="H790" s="19" t="s">
        <v>475</v>
      </c>
      <c r="J790" s="11"/>
    </row>
    <row r="792" spans="1:10" ht="25">
      <c r="A792" s="9">
        <v>464</v>
      </c>
      <c r="B792" s="9">
        <v>791</v>
      </c>
      <c r="C792" s="9">
        <v>3</v>
      </c>
      <c r="D792" s="9">
        <v>3</v>
      </c>
      <c r="E792" s="9">
        <v>48</v>
      </c>
      <c r="H792" s="12" t="s">
        <v>686</v>
      </c>
      <c r="J792" s="11"/>
    </row>
    <row r="794" spans="1:10" ht="13">
      <c r="A794" s="9">
        <v>465</v>
      </c>
      <c r="B794" s="9">
        <v>792</v>
      </c>
      <c r="C794" s="9">
        <v>3</v>
      </c>
      <c r="D794" s="9">
        <v>3</v>
      </c>
      <c r="E794" s="9">
        <v>48</v>
      </c>
      <c r="H794" s="19" t="s">
        <v>476</v>
      </c>
      <c r="J794" s="11"/>
    </row>
    <row r="796" spans="1:10" ht="37.5">
      <c r="A796" s="9">
        <v>466</v>
      </c>
      <c r="B796" s="9">
        <v>793</v>
      </c>
      <c r="C796" s="9">
        <v>3</v>
      </c>
      <c r="D796" s="9">
        <v>3</v>
      </c>
      <c r="E796" s="9">
        <v>48</v>
      </c>
      <c r="H796" s="12" t="s">
        <v>308</v>
      </c>
      <c r="J796" s="11"/>
    </row>
    <row r="798" spans="1:10" ht="13">
      <c r="A798" s="9">
        <v>467</v>
      </c>
      <c r="B798" s="9">
        <v>795</v>
      </c>
      <c r="C798" s="9">
        <v>3</v>
      </c>
      <c r="D798" s="9">
        <v>3</v>
      </c>
      <c r="E798" s="9">
        <v>49</v>
      </c>
      <c r="H798" s="17" t="s">
        <v>626</v>
      </c>
      <c r="J798" s="11"/>
    </row>
    <row r="800" spans="1:10" ht="26">
      <c r="A800" s="9">
        <v>468</v>
      </c>
      <c r="B800" s="9">
        <v>796</v>
      </c>
      <c r="C800" s="9">
        <v>3</v>
      </c>
      <c r="D800" s="9">
        <v>3</v>
      </c>
      <c r="E800" s="9">
        <v>49</v>
      </c>
      <c r="H800" s="19" t="s">
        <v>309</v>
      </c>
      <c r="J800" s="11"/>
    </row>
    <row r="802" spans="1:14" ht="13">
      <c r="A802" s="9">
        <v>469</v>
      </c>
      <c r="B802" s="9">
        <v>797</v>
      </c>
      <c r="C802" s="9">
        <v>3</v>
      </c>
      <c r="D802" s="9">
        <v>3</v>
      </c>
      <c r="E802" s="9">
        <v>49</v>
      </c>
      <c r="H802" s="17" t="s">
        <v>310</v>
      </c>
      <c r="J802" s="11"/>
    </row>
    <row r="804" spans="1:14">
      <c r="A804" s="9">
        <v>470</v>
      </c>
      <c r="B804" s="9">
        <v>798</v>
      </c>
      <c r="C804" s="9">
        <v>3</v>
      </c>
      <c r="D804" s="9">
        <v>3</v>
      </c>
      <c r="E804" s="9">
        <v>49</v>
      </c>
      <c r="F804" s="10">
        <v>1</v>
      </c>
      <c r="H804" s="12" t="s">
        <v>731</v>
      </c>
      <c r="I804" s="13" t="s">
        <v>469</v>
      </c>
      <c r="J804" s="14">
        <v>50</v>
      </c>
    </row>
    <row r="806" spans="1:14">
      <c r="A806" s="9">
        <v>471</v>
      </c>
      <c r="B806" s="9">
        <v>799</v>
      </c>
      <c r="C806" s="9">
        <v>3</v>
      </c>
      <c r="D806" s="9">
        <v>3</v>
      </c>
      <c r="E806" s="9">
        <v>49</v>
      </c>
      <c r="F806" s="10">
        <v>2</v>
      </c>
      <c r="H806" s="12" t="s">
        <v>311</v>
      </c>
      <c r="I806" s="13" t="s">
        <v>469</v>
      </c>
      <c r="J806" s="14">
        <v>200</v>
      </c>
    </row>
    <row r="808" spans="1:14" ht="13">
      <c r="A808" s="9">
        <v>472</v>
      </c>
      <c r="B808" s="9">
        <v>800</v>
      </c>
      <c r="C808" s="9">
        <v>3</v>
      </c>
      <c r="D808" s="9">
        <v>3</v>
      </c>
      <c r="E808" s="9">
        <v>49</v>
      </c>
      <c r="H808" s="17" t="s">
        <v>312</v>
      </c>
      <c r="J808" s="11"/>
      <c r="N808" s="11" t="s">
        <v>501</v>
      </c>
    </row>
    <row r="810" spans="1:14" ht="13">
      <c r="A810" s="9">
        <v>473</v>
      </c>
      <c r="B810" s="9">
        <v>801</v>
      </c>
      <c r="C810" s="9">
        <v>3</v>
      </c>
      <c r="D810" s="9">
        <v>3</v>
      </c>
      <c r="E810" s="9">
        <v>49</v>
      </c>
      <c r="H810" s="19" t="s">
        <v>313</v>
      </c>
      <c r="J810" s="11"/>
    </row>
    <row r="811" spans="1:14" ht="13">
      <c r="H811" s="19"/>
      <c r="J811" s="11"/>
    </row>
    <row r="813" spans="1:14">
      <c r="A813" s="9">
        <v>474</v>
      </c>
      <c r="B813" s="9">
        <v>802</v>
      </c>
      <c r="C813" s="9">
        <v>3</v>
      </c>
      <c r="D813" s="9">
        <v>3</v>
      </c>
      <c r="E813" s="9">
        <v>49</v>
      </c>
      <c r="F813" s="10">
        <v>3</v>
      </c>
      <c r="H813" s="12" t="s">
        <v>731</v>
      </c>
      <c r="I813" s="13" t="s">
        <v>469</v>
      </c>
      <c r="J813" s="14">
        <v>220</v>
      </c>
    </row>
    <row r="815" spans="1:14">
      <c r="A815" s="9">
        <v>475</v>
      </c>
      <c r="B815" s="9">
        <v>803</v>
      </c>
      <c r="C815" s="9">
        <v>3</v>
      </c>
      <c r="D815" s="9">
        <v>3</v>
      </c>
      <c r="E815" s="9">
        <v>49</v>
      </c>
      <c r="F815" s="10">
        <v>4</v>
      </c>
      <c r="H815" s="12" t="s">
        <v>311</v>
      </c>
      <c r="I815" s="13" t="s">
        <v>469</v>
      </c>
      <c r="J815" s="14">
        <v>940</v>
      </c>
    </row>
    <row r="819" spans="1:17" ht="13">
      <c r="A819" s="9">
        <v>478</v>
      </c>
      <c r="B819" s="9">
        <v>805</v>
      </c>
      <c r="C819" s="9">
        <v>3</v>
      </c>
      <c r="D819" s="9">
        <v>3</v>
      </c>
      <c r="E819" s="9">
        <v>49</v>
      </c>
      <c r="H819" s="17" t="s">
        <v>627</v>
      </c>
      <c r="J819" s="11"/>
    </row>
    <row r="821" spans="1:17">
      <c r="A821" s="9">
        <v>479</v>
      </c>
      <c r="B821" s="9">
        <v>806</v>
      </c>
      <c r="C821" s="9">
        <v>3</v>
      </c>
      <c r="D821" s="9">
        <v>3</v>
      </c>
      <c r="E821" s="9">
        <v>49</v>
      </c>
      <c r="F821" s="10">
        <v>5</v>
      </c>
      <c r="H821" s="12" t="s">
        <v>628</v>
      </c>
      <c r="I821" s="13" t="s">
        <v>259</v>
      </c>
      <c r="J821" s="14">
        <v>430</v>
      </c>
      <c r="Q821" s="11" t="s">
        <v>501</v>
      </c>
    </row>
    <row r="823" spans="1:17">
      <c r="A823" s="9">
        <v>480</v>
      </c>
      <c r="B823" s="9">
        <v>807</v>
      </c>
      <c r="C823" s="9">
        <v>3</v>
      </c>
      <c r="D823" s="9">
        <v>3</v>
      </c>
      <c r="E823" s="9">
        <v>49</v>
      </c>
      <c r="F823" s="10">
        <v>6</v>
      </c>
      <c r="H823" s="12" t="s">
        <v>629</v>
      </c>
      <c r="I823" s="13" t="s">
        <v>259</v>
      </c>
      <c r="J823" s="14">
        <v>5000</v>
      </c>
    </row>
    <row r="825" spans="1:17">
      <c r="F825" s="10">
        <v>7</v>
      </c>
      <c r="H825" s="12" t="s">
        <v>630</v>
      </c>
      <c r="I825" s="13" t="s">
        <v>259</v>
      </c>
      <c r="J825" s="14">
        <v>1000</v>
      </c>
    </row>
    <row r="827" spans="1:17" ht="13">
      <c r="A827" s="9">
        <v>481</v>
      </c>
      <c r="B827" s="9">
        <v>808</v>
      </c>
      <c r="C827" s="9">
        <v>3</v>
      </c>
      <c r="D827" s="9">
        <v>3</v>
      </c>
      <c r="E827" s="9">
        <v>49</v>
      </c>
      <c r="H827" s="19" t="s">
        <v>314</v>
      </c>
      <c r="J827" s="11"/>
    </row>
    <row r="829" spans="1:17">
      <c r="A829" s="9">
        <v>482</v>
      </c>
      <c r="B829" s="9">
        <v>809</v>
      </c>
      <c r="C829" s="9">
        <v>3</v>
      </c>
      <c r="D829" s="9">
        <v>3</v>
      </c>
      <c r="E829" s="9">
        <v>49</v>
      </c>
      <c r="F829" s="10">
        <v>8</v>
      </c>
      <c r="H829" s="12" t="s">
        <v>315</v>
      </c>
      <c r="I829" s="13" t="s">
        <v>259</v>
      </c>
      <c r="J829" s="14">
        <v>40</v>
      </c>
    </row>
    <row r="831" spans="1:17">
      <c r="A831" s="9">
        <v>483</v>
      </c>
      <c r="B831" s="9">
        <v>810</v>
      </c>
      <c r="C831" s="9">
        <v>3</v>
      </c>
      <c r="D831" s="9">
        <v>3</v>
      </c>
      <c r="E831" s="9">
        <v>49</v>
      </c>
      <c r="F831" s="10">
        <v>9</v>
      </c>
      <c r="H831" s="12" t="s">
        <v>316</v>
      </c>
      <c r="I831" s="13" t="s">
        <v>259</v>
      </c>
      <c r="J831" s="22">
        <v>200</v>
      </c>
    </row>
    <row r="833" spans="1:10" ht="13">
      <c r="A833" s="9">
        <v>484</v>
      </c>
      <c r="B833" s="9">
        <v>811</v>
      </c>
      <c r="C833" s="9">
        <v>3</v>
      </c>
      <c r="D833" s="9">
        <v>3</v>
      </c>
      <c r="E833" s="9">
        <v>49</v>
      </c>
      <c r="H833" s="19" t="s">
        <v>317</v>
      </c>
      <c r="J833" s="11"/>
    </row>
    <row r="835" spans="1:10" ht="25">
      <c r="A835" s="9">
        <v>485</v>
      </c>
      <c r="B835" s="9">
        <v>812</v>
      </c>
      <c r="C835" s="9">
        <v>3</v>
      </c>
      <c r="D835" s="9">
        <v>3</v>
      </c>
      <c r="E835" s="9">
        <v>49</v>
      </c>
      <c r="F835" s="10">
        <v>10</v>
      </c>
      <c r="H835" s="12" t="s">
        <v>477</v>
      </c>
      <c r="I835" s="13" t="s">
        <v>260</v>
      </c>
      <c r="J835" s="14">
        <v>100</v>
      </c>
    </row>
    <row r="837" spans="1:10" ht="13">
      <c r="A837" s="9">
        <v>486</v>
      </c>
      <c r="B837" s="9">
        <v>3594</v>
      </c>
      <c r="C837" s="9">
        <v>3</v>
      </c>
      <c r="D837" s="9">
        <v>3</v>
      </c>
      <c r="E837" s="9">
        <v>49</v>
      </c>
      <c r="H837" s="17" t="s">
        <v>318</v>
      </c>
      <c r="J837" s="11"/>
    </row>
    <row r="839" spans="1:10" ht="13">
      <c r="A839" s="9">
        <v>487</v>
      </c>
      <c r="B839" s="9">
        <v>3595</v>
      </c>
      <c r="C839" s="9">
        <v>3</v>
      </c>
      <c r="D839" s="9">
        <v>3</v>
      </c>
      <c r="E839" s="9">
        <v>49</v>
      </c>
      <c r="H839" s="19" t="s">
        <v>507</v>
      </c>
      <c r="J839" s="11"/>
    </row>
    <row r="840" spans="1:10" ht="13">
      <c r="H840" s="19"/>
      <c r="J840" s="11"/>
    </row>
    <row r="841" spans="1:10">
      <c r="F841" s="10">
        <v>11</v>
      </c>
      <c r="H841" s="12" t="s">
        <v>631</v>
      </c>
      <c r="I841" s="13" t="s">
        <v>469</v>
      </c>
      <c r="J841" s="11">
        <v>100</v>
      </c>
    </row>
    <row r="842" spans="1:10">
      <c r="J842" s="11"/>
    </row>
    <row r="843" spans="1:10">
      <c r="A843" s="9">
        <v>488</v>
      </c>
      <c r="B843" s="9">
        <v>3596</v>
      </c>
      <c r="C843" s="9">
        <v>3</v>
      </c>
      <c r="D843" s="9">
        <v>3</v>
      </c>
      <c r="E843" s="9">
        <v>49</v>
      </c>
      <c r="F843" s="10">
        <v>12</v>
      </c>
      <c r="H843" s="12" t="s">
        <v>508</v>
      </c>
      <c r="I843" s="13" t="s">
        <v>469</v>
      </c>
      <c r="J843" s="14">
        <v>840</v>
      </c>
    </row>
    <row r="845" spans="1:10">
      <c r="F845" s="10">
        <v>13</v>
      </c>
      <c r="H845" s="12" t="s">
        <v>632</v>
      </c>
      <c r="I845" s="13" t="s">
        <v>469</v>
      </c>
      <c r="J845" s="14">
        <v>120</v>
      </c>
    </row>
    <row r="847" spans="1:10">
      <c r="F847" s="10">
        <v>14</v>
      </c>
      <c r="H847" s="12" t="s">
        <v>633</v>
      </c>
      <c r="I847" s="13" t="s">
        <v>259</v>
      </c>
      <c r="J847" s="14">
        <v>36</v>
      </c>
    </row>
    <row r="849" spans="1:10" ht="25">
      <c r="F849" s="10">
        <v>15</v>
      </c>
      <c r="H849" s="12" t="s">
        <v>728</v>
      </c>
      <c r="I849" s="13" t="s">
        <v>469</v>
      </c>
      <c r="J849" s="14">
        <v>300</v>
      </c>
    </row>
    <row r="851" spans="1:10" ht="26">
      <c r="H851" s="19" t="s">
        <v>634</v>
      </c>
    </row>
    <row r="852" spans="1:10" ht="13">
      <c r="A852" s="9">
        <v>497</v>
      </c>
      <c r="B852" s="9">
        <v>815</v>
      </c>
      <c r="C852" s="9">
        <v>3</v>
      </c>
      <c r="D852" s="9">
        <v>3</v>
      </c>
      <c r="E852" s="9">
        <v>51</v>
      </c>
      <c r="H852" s="19"/>
      <c r="J852" s="11"/>
    </row>
    <row r="853" spans="1:10">
      <c r="A853" s="9">
        <v>498</v>
      </c>
      <c r="B853" s="9">
        <v>816</v>
      </c>
      <c r="C853" s="9">
        <v>3</v>
      </c>
      <c r="D853" s="9">
        <v>3</v>
      </c>
      <c r="E853" s="9">
        <v>51</v>
      </c>
      <c r="F853" s="10">
        <v>16</v>
      </c>
      <c r="H853" s="12" t="s">
        <v>319</v>
      </c>
      <c r="I853" s="13" t="s">
        <v>259</v>
      </c>
      <c r="J853" s="14">
        <v>100</v>
      </c>
    </row>
    <row r="855" spans="1:10" ht="26">
      <c r="A855" s="9">
        <v>500</v>
      </c>
      <c r="B855" s="9">
        <v>818</v>
      </c>
      <c r="C855" s="9">
        <v>3</v>
      </c>
      <c r="D855" s="9">
        <v>3</v>
      </c>
      <c r="E855" s="9">
        <v>51</v>
      </c>
      <c r="H855" s="19" t="s">
        <v>738</v>
      </c>
    </row>
    <row r="857" spans="1:10">
      <c r="F857" s="10">
        <v>17</v>
      </c>
      <c r="H857" s="12" t="s">
        <v>744</v>
      </c>
      <c r="I857" s="13" t="s">
        <v>259</v>
      </c>
      <c r="J857" s="14">
        <v>100</v>
      </c>
    </row>
    <row r="859" spans="1:10">
      <c r="F859" s="10">
        <v>18</v>
      </c>
      <c r="H859" s="12" t="s">
        <v>735</v>
      </c>
      <c r="I859" s="13" t="s">
        <v>259</v>
      </c>
      <c r="J859" s="14">
        <v>50</v>
      </c>
    </row>
    <row r="861" spans="1:10">
      <c r="F861" s="10">
        <v>19</v>
      </c>
      <c r="H861" s="12" t="s">
        <v>736</v>
      </c>
      <c r="I861" s="13" t="s">
        <v>259</v>
      </c>
      <c r="J861" s="14">
        <v>20</v>
      </c>
    </row>
    <row r="863" spans="1:10">
      <c r="F863" s="10">
        <v>20</v>
      </c>
      <c r="H863" s="12" t="s">
        <v>737</v>
      </c>
      <c r="I863" s="13" t="s">
        <v>259</v>
      </c>
      <c r="J863" s="14">
        <v>75</v>
      </c>
    </row>
    <row r="868" spans="1:12" ht="13.5" thickBot="1">
      <c r="H868" s="19" t="s">
        <v>500</v>
      </c>
      <c r="L868" s="1">
        <f>SUM(L803:L865)</f>
        <v>0</v>
      </c>
    </row>
    <row r="869" spans="1:12" ht="13.5" thickTop="1">
      <c r="L869" s="2"/>
    </row>
    <row r="870" spans="1:12" ht="13">
      <c r="L870" s="2"/>
    </row>
    <row r="871" spans="1:12" ht="13">
      <c r="A871" s="9">
        <v>502</v>
      </c>
      <c r="B871" s="9">
        <v>820</v>
      </c>
      <c r="C871" s="9">
        <v>3</v>
      </c>
      <c r="D871" s="9">
        <v>4</v>
      </c>
      <c r="E871" s="9">
        <v>52</v>
      </c>
      <c r="H871" s="17" t="s">
        <v>320</v>
      </c>
      <c r="J871" s="11"/>
    </row>
    <row r="873" spans="1:12" ht="13">
      <c r="A873" s="9">
        <v>503</v>
      </c>
      <c r="B873" s="9">
        <v>821</v>
      </c>
      <c r="C873" s="9">
        <v>3</v>
      </c>
      <c r="D873" s="9">
        <v>4</v>
      </c>
      <c r="E873" s="9">
        <v>52</v>
      </c>
      <c r="H873" s="17" t="s">
        <v>321</v>
      </c>
      <c r="J873" s="11"/>
    </row>
    <row r="875" spans="1:12" ht="13">
      <c r="A875" s="9">
        <v>504</v>
      </c>
      <c r="B875" s="9">
        <v>822</v>
      </c>
      <c r="C875" s="9">
        <v>3</v>
      </c>
      <c r="D875" s="9">
        <v>4</v>
      </c>
      <c r="E875" s="9">
        <v>52</v>
      </c>
      <c r="H875" s="17" t="s">
        <v>254</v>
      </c>
      <c r="J875" s="11"/>
    </row>
    <row r="877" spans="1:12" ht="25">
      <c r="A877" s="9">
        <v>505</v>
      </c>
      <c r="B877" s="9">
        <v>823</v>
      </c>
      <c r="C877" s="9">
        <v>3</v>
      </c>
      <c r="D877" s="9">
        <v>4</v>
      </c>
      <c r="E877" s="9">
        <v>52</v>
      </c>
      <c r="H877" s="12" t="s">
        <v>255</v>
      </c>
      <c r="J877" s="11"/>
    </row>
    <row r="879" spans="1:12" ht="13">
      <c r="A879" s="9">
        <v>506</v>
      </c>
      <c r="B879" s="9">
        <v>824</v>
      </c>
      <c r="C879" s="9">
        <v>3</v>
      </c>
      <c r="D879" s="9">
        <v>4</v>
      </c>
      <c r="E879" s="9">
        <v>52</v>
      </c>
      <c r="H879" s="17" t="s">
        <v>256</v>
      </c>
      <c r="J879" s="11"/>
    </row>
    <row r="881" spans="1:10" ht="25">
      <c r="A881" s="9">
        <v>507</v>
      </c>
      <c r="B881" s="9">
        <v>825</v>
      </c>
      <c r="C881" s="9">
        <v>3</v>
      </c>
      <c r="D881" s="9">
        <v>4</v>
      </c>
      <c r="E881" s="9">
        <v>52</v>
      </c>
      <c r="H881" s="12" t="s">
        <v>322</v>
      </c>
      <c r="J881" s="11"/>
    </row>
    <row r="883" spans="1:10" ht="13">
      <c r="A883" s="9">
        <v>508</v>
      </c>
      <c r="B883" s="9">
        <v>826</v>
      </c>
      <c r="C883" s="9">
        <v>3</v>
      </c>
      <c r="D883" s="9">
        <v>4</v>
      </c>
      <c r="E883" s="9">
        <v>52</v>
      </c>
      <c r="H883" s="17" t="s">
        <v>257</v>
      </c>
      <c r="J883" s="11"/>
    </row>
    <row r="885" spans="1:10" ht="13">
      <c r="A885" s="9">
        <v>509</v>
      </c>
      <c r="B885" s="9">
        <v>827</v>
      </c>
      <c r="C885" s="9">
        <v>3</v>
      </c>
      <c r="D885" s="9">
        <v>4</v>
      </c>
      <c r="E885" s="9">
        <v>52</v>
      </c>
      <c r="H885" s="19" t="s">
        <v>323</v>
      </c>
      <c r="J885" s="11"/>
    </row>
    <row r="887" spans="1:10" ht="62.5">
      <c r="A887" s="9">
        <v>510</v>
      </c>
      <c r="B887" s="9">
        <v>828</v>
      </c>
      <c r="C887" s="9">
        <v>3</v>
      </c>
      <c r="D887" s="9">
        <v>4</v>
      </c>
      <c r="E887" s="9">
        <v>52</v>
      </c>
      <c r="H887" s="12" t="s">
        <v>324</v>
      </c>
      <c r="J887" s="11"/>
    </row>
    <row r="888" spans="1:10">
      <c r="J888" s="11"/>
    </row>
    <row r="889" spans="1:10" ht="13">
      <c r="H889" s="19" t="s">
        <v>636</v>
      </c>
    </row>
    <row r="891" spans="1:10" ht="25">
      <c r="A891" s="9">
        <v>511</v>
      </c>
      <c r="B891" s="9">
        <v>829</v>
      </c>
      <c r="C891" s="9">
        <v>3</v>
      </c>
      <c r="D891" s="9">
        <v>4</v>
      </c>
      <c r="E891" s="9">
        <v>52</v>
      </c>
      <c r="H891" s="12" t="s">
        <v>635</v>
      </c>
      <c r="J891" s="11"/>
    </row>
    <row r="893" spans="1:10">
      <c r="A893" s="9">
        <v>512</v>
      </c>
      <c r="B893" s="9">
        <v>830</v>
      </c>
      <c r="C893" s="9">
        <v>3</v>
      </c>
      <c r="D893" s="9">
        <v>4</v>
      </c>
      <c r="E893" s="9">
        <v>52</v>
      </c>
      <c r="F893" s="10">
        <v>1</v>
      </c>
      <c r="H893" s="12" t="s">
        <v>325</v>
      </c>
      <c r="I893" s="13" t="s">
        <v>469</v>
      </c>
      <c r="J893" s="14">
        <v>100</v>
      </c>
    </row>
    <row r="895" spans="1:10" ht="39">
      <c r="A895" s="9">
        <v>513</v>
      </c>
      <c r="B895" s="9">
        <v>831</v>
      </c>
      <c r="C895" s="9">
        <v>3</v>
      </c>
      <c r="D895" s="9">
        <v>4</v>
      </c>
      <c r="E895" s="9">
        <v>52</v>
      </c>
      <c r="H895" s="19" t="s">
        <v>688</v>
      </c>
      <c r="J895" s="11"/>
    </row>
    <row r="897" spans="1:16">
      <c r="A897" s="9">
        <v>514</v>
      </c>
      <c r="B897" s="9">
        <v>832</v>
      </c>
      <c r="C897" s="9">
        <v>3</v>
      </c>
      <c r="D897" s="9">
        <v>4</v>
      </c>
      <c r="E897" s="9">
        <v>52</v>
      </c>
      <c r="F897" s="10">
        <v>2</v>
      </c>
      <c r="H897" s="12" t="s">
        <v>637</v>
      </c>
      <c r="I897" s="13" t="s">
        <v>469</v>
      </c>
      <c r="J897" s="14">
        <v>1500</v>
      </c>
    </row>
    <row r="899" spans="1:16" ht="65">
      <c r="H899" s="24" t="s">
        <v>689</v>
      </c>
    </row>
    <row r="902" spans="1:16">
      <c r="F902" s="10">
        <v>3</v>
      </c>
      <c r="H902" s="12" t="s">
        <v>638</v>
      </c>
      <c r="I902" s="13" t="s">
        <v>469</v>
      </c>
      <c r="J902" s="14">
        <v>450</v>
      </c>
    </row>
    <row r="905" spans="1:16" ht="13">
      <c r="A905" s="9">
        <v>515</v>
      </c>
      <c r="B905" s="9">
        <v>833</v>
      </c>
      <c r="C905" s="9">
        <v>3</v>
      </c>
      <c r="D905" s="9">
        <v>4</v>
      </c>
      <c r="E905" s="9">
        <v>52</v>
      </c>
      <c r="H905" s="19" t="s">
        <v>478</v>
      </c>
      <c r="J905" s="11"/>
      <c r="P905" s="11" t="s">
        <v>501</v>
      </c>
    </row>
    <row r="907" spans="1:16">
      <c r="A907" s="9">
        <v>516</v>
      </c>
      <c r="B907" s="9">
        <v>834</v>
      </c>
      <c r="C907" s="9">
        <v>3</v>
      </c>
      <c r="D907" s="9">
        <v>4</v>
      </c>
      <c r="E907" s="9">
        <v>52</v>
      </c>
      <c r="F907" s="10">
        <v>4</v>
      </c>
      <c r="H907" s="12" t="s">
        <v>326</v>
      </c>
      <c r="I907" s="13" t="s">
        <v>259</v>
      </c>
      <c r="J907" s="14">
        <v>300</v>
      </c>
    </row>
    <row r="910" spans="1:16" ht="13.5" thickBot="1">
      <c r="H910" s="12" t="s">
        <v>500</v>
      </c>
      <c r="L910" s="1">
        <f>SUM(L892:L908)</f>
        <v>0</v>
      </c>
    </row>
    <row r="911" spans="1:16" ht="13.5" thickTop="1">
      <c r="L911" s="2"/>
    </row>
    <row r="912" spans="1:16" ht="13">
      <c r="L912" s="2"/>
    </row>
    <row r="913" spans="1:10" ht="13">
      <c r="A913" s="9">
        <v>518</v>
      </c>
      <c r="B913" s="9">
        <v>836</v>
      </c>
      <c r="C913" s="9">
        <v>3</v>
      </c>
      <c r="D913" s="9">
        <v>5</v>
      </c>
      <c r="E913" s="9">
        <v>53</v>
      </c>
      <c r="H913" s="17" t="s">
        <v>327</v>
      </c>
      <c r="J913" s="11"/>
    </row>
    <row r="915" spans="1:10" ht="13">
      <c r="A915" s="9">
        <v>519</v>
      </c>
      <c r="B915" s="9">
        <v>837</v>
      </c>
      <c r="C915" s="9">
        <v>3</v>
      </c>
      <c r="D915" s="9">
        <v>5</v>
      </c>
      <c r="E915" s="9">
        <v>53</v>
      </c>
      <c r="H915" s="17" t="s">
        <v>328</v>
      </c>
      <c r="J915" s="11"/>
    </row>
    <row r="917" spans="1:10" ht="13">
      <c r="A917" s="9">
        <v>520</v>
      </c>
      <c r="B917" s="9">
        <v>838</v>
      </c>
      <c r="C917" s="9">
        <v>3</v>
      </c>
      <c r="D917" s="9">
        <v>5</v>
      </c>
      <c r="E917" s="9">
        <v>53</v>
      </c>
      <c r="H917" s="17" t="s">
        <v>254</v>
      </c>
      <c r="J917" s="11"/>
    </row>
    <row r="919" spans="1:10" ht="25">
      <c r="A919" s="9">
        <v>521</v>
      </c>
      <c r="B919" s="9">
        <v>839</v>
      </c>
      <c r="C919" s="9">
        <v>3</v>
      </c>
      <c r="D919" s="9">
        <v>5</v>
      </c>
      <c r="E919" s="9">
        <v>53</v>
      </c>
      <c r="H919" s="12" t="s">
        <v>255</v>
      </c>
      <c r="J919" s="11"/>
    </row>
    <row r="921" spans="1:10" ht="13">
      <c r="A921" s="9">
        <v>522</v>
      </c>
      <c r="B921" s="9">
        <v>840</v>
      </c>
      <c r="C921" s="9">
        <v>3</v>
      </c>
      <c r="D921" s="9">
        <v>5</v>
      </c>
      <c r="E921" s="9">
        <v>53</v>
      </c>
      <c r="H921" s="17" t="s">
        <v>256</v>
      </c>
      <c r="J921" s="11"/>
    </row>
    <row r="923" spans="1:10" ht="25">
      <c r="A923" s="9">
        <v>523</v>
      </c>
      <c r="B923" s="9">
        <v>841</v>
      </c>
      <c r="C923" s="9">
        <v>3</v>
      </c>
      <c r="D923" s="9">
        <v>5</v>
      </c>
      <c r="E923" s="9">
        <v>53</v>
      </c>
      <c r="H923" s="12" t="s">
        <v>329</v>
      </c>
      <c r="J923" s="11"/>
    </row>
    <row r="925" spans="1:10" ht="13">
      <c r="A925" s="9">
        <v>524</v>
      </c>
      <c r="B925" s="9">
        <v>842</v>
      </c>
      <c r="C925" s="9">
        <v>3</v>
      </c>
      <c r="D925" s="9">
        <v>5</v>
      </c>
      <c r="E925" s="9">
        <v>53</v>
      </c>
      <c r="H925" s="17" t="s">
        <v>257</v>
      </c>
      <c r="J925" s="11"/>
    </row>
    <row r="927" spans="1:10" ht="13">
      <c r="A927" s="9">
        <v>525</v>
      </c>
      <c r="B927" s="9">
        <v>843</v>
      </c>
      <c r="C927" s="9">
        <v>3</v>
      </c>
      <c r="D927" s="9">
        <v>5</v>
      </c>
      <c r="E927" s="9">
        <v>53</v>
      </c>
      <c r="H927" s="19" t="s">
        <v>330</v>
      </c>
      <c r="J927" s="11"/>
    </row>
    <row r="929" spans="1:10" ht="37.5">
      <c r="A929" s="9">
        <v>526</v>
      </c>
      <c r="B929" s="9">
        <v>844</v>
      </c>
      <c r="C929" s="9">
        <v>3</v>
      </c>
      <c r="D929" s="9">
        <v>5</v>
      </c>
      <c r="E929" s="9">
        <v>53</v>
      </c>
      <c r="H929" s="12" t="s">
        <v>331</v>
      </c>
      <c r="J929" s="11"/>
    </row>
    <row r="931" spans="1:10" ht="37.5">
      <c r="A931" s="9">
        <v>527</v>
      </c>
      <c r="B931" s="9">
        <v>845</v>
      </c>
      <c r="C931" s="9">
        <v>3</v>
      </c>
      <c r="D931" s="9">
        <v>5</v>
      </c>
      <c r="E931" s="9">
        <v>53</v>
      </c>
      <c r="H931" s="12" t="s">
        <v>332</v>
      </c>
      <c r="J931" s="11"/>
    </row>
    <row r="933" spans="1:10" ht="13">
      <c r="A933" s="9">
        <v>528</v>
      </c>
      <c r="B933" s="9">
        <v>846</v>
      </c>
      <c r="C933" s="9">
        <v>3</v>
      </c>
      <c r="D933" s="9">
        <v>5</v>
      </c>
      <c r="E933" s="9">
        <v>53</v>
      </c>
      <c r="H933" s="19" t="s">
        <v>333</v>
      </c>
      <c r="J933" s="11"/>
    </row>
    <row r="935" spans="1:10" ht="25">
      <c r="A935" s="9">
        <v>529</v>
      </c>
      <c r="B935" s="9">
        <v>847</v>
      </c>
      <c r="C935" s="9">
        <v>3</v>
      </c>
      <c r="D935" s="9">
        <v>5</v>
      </c>
      <c r="E935" s="9">
        <v>53</v>
      </c>
      <c r="H935" s="12" t="s">
        <v>691</v>
      </c>
      <c r="J935" s="11"/>
    </row>
    <row r="937" spans="1:10" ht="25">
      <c r="A937" s="9">
        <v>530</v>
      </c>
      <c r="B937" s="9">
        <v>848</v>
      </c>
      <c r="C937" s="9">
        <v>3</v>
      </c>
      <c r="D937" s="9">
        <v>5</v>
      </c>
      <c r="E937" s="9">
        <v>53</v>
      </c>
      <c r="H937" s="12" t="s">
        <v>690</v>
      </c>
      <c r="J937" s="11"/>
    </row>
    <row r="939" spans="1:10" ht="13">
      <c r="A939" s="9">
        <v>531</v>
      </c>
      <c r="B939" s="9">
        <v>849</v>
      </c>
      <c r="C939" s="9">
        <v>3</v>
      </c>
      <c r="D939" s="9">
        <v>5</v>
      </c>
      <c r="E939" s="9">
        <v>53</v>
      </c>
      <c r="H939" s="19" t="s">
        <v>334</v>
      </c>
      <c r="J939" s="11"/>
    </row>
    <row r="941" spans="1:10" ht="25">
      <c r="A941" s="9">
        <v>532</v>
      </c>
      <c r="B941" s="9">
        <v>850</v>
      </c>
      <c r="C941" s="9">
        <v>3</v>
      </c>
      <c r="D941" s="9">
        <v>5</v>
      </c>
      <c r="E941" s="9">
        <v>53</v>
      </c>
      <c r="H941" s="12" t="s">
        <v>692</v>
      </c>
      <c r="J941" s="11"/>
    </row>
    <row r="943" spans="1:10" ht="13">
      <c r="H943" s="17" t="s">
        <v>640</v>
      </c>
    </row>
    <row r="944" spans="1:10" ht="13">
      <c r="A944" s="9">
        <v>534</v>
      </c>
      <c r="B944" s="9">
        <v>853</v>
      </c>
      <c r="C944" s="9">
        <v>3</v>
      </c>
      <c r="D944" s="9">
        <v>5</v>
      </c>
      <c r="E944" s="9">
        <v>54</v>
      </c>
      <c r="H944" s="19"/>
      <c r="J944" s="11"/>
    </row>
    <row r="945" spans="1:10" ht="25">
      <c r="F945" s="10">
        <v>1</v>
      </c>
      <c r="H945" s="12" t="s">
        <v>745</v>
      </c>
      <c r="I945" s="13" t="s">
        <v>662</v>
      </c>
      <c r="J945" s="14">
        <v>1</v>
      </c>
    </row>
    <row r="947" spans="1:10" ht="25">
      <c r="H947" s="12" t="s">
        <v>758</v>
      </c>
      <c r="I947" s="13" t="s">
        <v>755</v>
      </c>
    </row>
    <row r="949" spans="1:10" ht="25">
      <c r="F949" s="10">
        <v>2</v>
      </c>
      <c r="H949" s="12" t="s">
        <v>746</v>
      </c>
      <c r="I949" s="13" t="s">
        <v>662</v>
      </c>
      <c r="J949" s="14">
        <v>1</v>
      </c>
    </row>
    <row r="951" spans="1:10" ht="25">
      <c r="H951" s="12" t="s">
        <v>757</v>
      </c>
      <c r="I951" s="13" t="s">
        <v>755</v>
      </c>
    </row>
    <row r="953" spans="1:10" ht="13">
      <c r="A953" s="9">
        <v>542</v>
      </c>
      <c r="B953" s="9">
        <v>870</v>
      </c>
      <c r="C953" s="9">
        <v>3</v>
      </c>
      <c r="D953" s="9">
        <v>5</v>
      </c>
      <c r="E953" s="9">
        <v>54</v>
      </c>
      <c r="H953" s="17" t="s">
        <v>335</v>
      </c>
      <c r="J953" s="11"/>
    </row>
    <row r="955" spans="1:10">
      <c r="A955" s="9">
        <v>544</v>
      </c>
      <c r="B955" s="9">
        <v>872</v>
      </c>
      <c r="C955" s="9">
        <v>3</v>
      </c>
      <c r="D955" s="9">
        <v>5</v>
      </c>
      <c r="E955" s="9">
        <v>54</v>
      </c>
      <c r="F955" s="10">
        <v>3</v>
      </c>
      <c r="H955" s="12" t="s">
        <v>733</v>
      </c>
      <c r="I955" s="13" t="s">
        <v>260</v>
      </c>
      <c r="J955" s="14">
        <v>3</v>
      </c>
    </row>
    <row r="957" spans="1:10">
      <c r="A957" s="9">
        <v>545</v>
      </c>
      <c r="B957" s="9">
        <v>873</v>
      </c>
      <c r="C957" s="9">
        <v>3</v>
      </c>
      <c r="D957" s="9">
        <v>5</v>
      </c>
      <c r="E957" s="9">
        <v>54</v>
      </c>
      <c r="F957" s="10">
        <v>4</v>
      </c>
      <c r="H957" s="12" t="s">
        <v>639</v>
      </c>
      <c r="I957" s="13" t="s">
        <v>260</v>
      </c>
      <c r="J957" s="14">
        <v>1</v>
      </c>
    </row>
    <row r="967" spans="1:12" ht="13.5" thickBot="1">
      <c r="H967" s="12" t="s">
        <v>500</v>
      </c>
      <c r="L967" s="1">
        <f>SUM(L945:L960)</f>
        <v>0</v>
      </c>
    </row>
    <row r="968" spans="1:12" ht="13" thickTop="1"/>
    <row r="969" spans="1:12" ht="13">
      <c r="A969" s="9">
        <v>580</v>
      </c>
      <c r="B969" s="9">
        <v>968</v>
      </c>
      <c r="C969" s="9">
        <v>3</v>
      </c>
      <c r="D969" s="9">
        <v>7</v>
      </c>
      <c r="E969" s="9">
        <v>58</v>
      </c>
      <c r="H969" s="17" t="s">
        <v>479</v>
      </c>
      <c r="J969" s="11"/>
    </row>
    <row r="971" spans="1:12" ht="13">
      <c r="A971" s="9">
        <v>581</v>
      </c>
      <c r="B971" s="9">
        <v>969</v>
      </c>
      <c r="C971" s="9">
        <v>3</v>
      </c>
      <c r="D971" s="9">
        <v>7</v>
      </c>
      <c r="E971" s="9">
        <v>58</v>
      </c>
      <c r="H971" s="17" t="s">
        <v>337</v>
      </c>
      <c r="J971" s="11"/>
    </row>
    <row r="973" spans="1:12" ht="13">
      <c r="A973" s="9">
        <v>582</v>
      </c>
      <c r="B973" s="9">
        <v>970</v>
      </c>
      <c r="C973" s="9">
        <v>3</v>
      </c>
      <c r="D973" s="9">
        <v>7</v>
      </c>
      <c r="E973" s="9">
        <v>58</v>
      </c>
      <c r="H973" s="17" t="s">
        <v>254</v>
      </c>
      <c r="J973" s="11"/>
    </row>
    <row r="975" spans="1:12" ht="25">
      <c r="A975" s="9">
        <v>583</v>
      </c>
      <c r="B975" s="9">
        <v>971</v>
      </c>
      <c r="C975" s="9">
        <v>3</v>
      </c>
      <c r="D975" s="9">
        <v>7</v>
      </c>
      <c r="E975" s="9">
        <v>58</v>
      </c>
      <c r="H975" s="12" t="s">
        <v>255</v>
      </c>
      <c r="J975" s="11"/>
    </row>
    <row r="977" spans="1:10" ht="13">
      <c r="A977" s="9">
        <v>584</v>
      </c>
      <c r="B977" s="9">
        <v>972</v>
      </c>
      <c r="C977" s="9">
        <v>3</v>
      </c>
      <c r="D977" s="9">
        <v>7</v>
      </c>
      <c r="E977" s="9">
        <v>58</v>
      </c>
      <c r="H977" s="17" t="s">
        <v>256</v>
      </c>
      <c r="J977" s="11"/>
    </row>
    <row r="979" spans="1:10" ht="25">
      <c r="A979" s="9">
        <v>585</v>
      </c>
      <c r="B979" s="9">
        <v>973</v>
      </c>
      <c r="C979" s="9">
        <v>3</v>
      </c>
      <c r="D979" s="9">
        <v>7</v>
      </c>
      <c r="E979" s="9">
        <v>58</v>
      </c>
      <c r="H979" s="12" t="s">
        <v>338</v>
      </c>
      <c r="J979" s="11"/>
    </row>
    <row r="981" spans="1:10" ht="13">
      <c r="A981" s="9">
        <v>586</v>
      </c>
      <c r="B981" s="9">
        <v>974</v>
      </c>
      <c r="C981" s="9">
        <v>3</v>
      </c>
      <c r="D981" s="9">
        <v>7</v>
      </c>
      <c r="E981" s="9">
        <v>58</v>
      </c>
      <c r="H981" s="17" t="s">
        <v>339</v>
      </c>
      <c r="J981" s="11"/>
    </row>
    <row r="983" spans="1:10" ht="13">
      <c r="A983" s="9">
        <v>587</v>
      </c>
      <c r="B983" s="9">
        <v>975</v>
      </c>
      <c r="C983" s="9">
        <v>3</v>
      </c>
      <c r="D983" s="9">
        <v>7</v>
      </c>
      <c r="E983" s="9">
        <v>58</v>
      </c>
      <c r="H983" s="19" t="s">
        <v>340</v>
      </c>
      <c r="J983" s="11"/>
    </row>
    <row r="985" spans="1:10" ht="25">
      <c r="A985" s="9">
        <v>588</v>
      </c>
      <c r="B985" s="9">
        <v>976</v>
      </c>
      <c r="C985" s="9">
        <v>3</v>
      </c>
      <c r="D985" s="9">
        <v>7</v>
      </c>
      <c r="E985" s="9">
        <v>58</v>
      </c>
      <c r="H985" s="12" t="s">
        <v>341</v>
      </c>
      <c r="J985" s="11"/>
    </row>
    <row r="987" spans="1:10" ht="13">
      <c r="A987" s="9">
        <v>589</v>
      </c>
      <c r="B987" s="9">
        <v>977</v>
      </c>
      <c r="C987" s="9">
        <v>3</v>
      </c>
      <c r="D987" s="9">
        <v>7</v>
      </c>
      <c r="E987" s="9">
        <v>58</v>
      </c>
      <c r="H987" s="19" t="s">
        <v>342</v>
      </c>
      <c r="J987" s="11"/>
    </row>
    <row r="989" spans="1:10" ht="62.5">
      <c r="A989" s="9">
        <v>590</v>
      </c>
      <c r="B989" s="9">
        <v>978</v>
      </c>
      <c r="C989" s="9">
        <v>3</v>
      </c>
      <c r="D989" s="9">
        <v>7</v>
      </c>
      <c r="E989" s="9">
        <v>58</v>
      </c>
      <c r="H989" s="12" t="s">
        <v>343</v>
      </c>
      <c r="J989" s="11"/>
    </row>
    <row r="991" spans="1:10" ht="37.5">
      <c r="A991" s="9">
        <v>591</v>
      </c>
      <c r="B991" s="9">
        <v>979</v>
      </c>
      <c r="C991" s="9">
        <v>3</v>
      </c>
      <c r="D991" s="9">
        <v>7</v>
      </c>
      <c r="E991" s="9">
        <v>58</v>
      </c>
      <c r="H991" s="12" t="s">
        <v>344</v>
      </c>
      <c r="J991" s="11"/>
    </row>
    <row r="993" spans="1:17" ht="13">
      <c r="A993" s="9">
        <v>592</v>
      </c>
      <c r="B993" s="9">
        <v>980</v>
      </c>
      <c r="C993" s="9">
        <v>3</v>
      </c>
      <c r="D993" s="9">
        <v>7</v>
      </c>
      <c r="E993" s="9">
        <v>59</v>
      </c>
      <c r="H993" s="19" t="s">
        <v>345</v>
      </c>
      <c r="J993" s="11"/>
    </row>
    <row r="995" spans="1:17" ht="112.5">
      <c r="A995" s="9">
        <v>593</v>
      </c>
      <c r="B995" s="9">
        <v>981</v>
      </c>
      <c r="C995" s="9">
        <v>3</v>
      </c>
      <c r="D995" s="9">
        <v>7</v>
      </c>
      <c r="E995" s="9">
        <v>59</v>
      </c>
      <c r="H995" s="12" t="s">
        <v>480</v>
      </c>
      <c r="J995" s="11"/>
    </row>
    <row r="997" spans="1:17" ht="37.5">
      <c r="A997" s="9">
        <v>594</v>
      </c>
      <c r="B997" s="9">
        <v>982</v>
      </c>
      <c r="C997" s="9">
        <v>3</v>
      </c>
      <c r="D997" s="9">
        <v>7</v>
      </c>
      <c r="E997" s="9">
        <v>59</v>
      </c>
      <c r="H997" s="12" t="s">
        <v>481</v>
      </c>
      <c r="J997" s="11"/>
      <c r="Q997" s="11" t="s">
        <v>501</v>
      </c>
    </row>
    <row r="999" spans="1:17" ht="25">
      <c r="A999" s="9">
        <v>595</v>
      </c>
      <c r="B999" s="9">
        <v>983</v>
      </c>
      <c r="C999" s="9">
        <v>3</v>
      </c>
      <c r="D999" s="9">
        <v>7</v>
      </c>
      <c r="E999" s="9">
        <v>59</v>
      </c>
      <c r="F999" s="10">
        <v>1</v>
      </c>
      <c r="H999" s="12" t="s">
        <v>590</v>
      </c>
      <c r="I999" s="13" t="s">
        <v>591</v>
      </c>
      <c r="J999" s="11">
        <v>600</v>
      </c>
    </row>
    <row r="1001" spans="1:17" ht="37.5">
      <c r="A1001" s="9">
        <v>596</v>
      </c>
      <c r="B1001" s="9">
        <v>984</v>
      </c>
      <c r="C1001" s="9">
        <v>3</v>
      </c>
      <c r="D1001" s="9">
        <v>7</v>
      </c>
      <c r="E1001" s="9">
        <v>59</v>
      </c>
      <c r="F1001" s="10">
        <v>2</v>
      </c>
      <c r="H1001" s="12" t="s">
        <v>593</v>
      </c>
      <c r="I1001" s="13" t="s">
        <v>469</v>
      </c>
      <c r="J1001" s="14">
        <v>500</v>
      </c>
    </row>
    <row r="1003" spans="1:17" ht="25">
      <c r="A1003" s="9">
        <v>598</v>
      </c>
      <c r="B1003" s="9">
        <v>5435</v>
      </c>
      <c r="C1003" s="9">
        <v>3</v>
      </c>
      <c r="D1003" s="9">
        <v>7</v>
      </c>
      <c r="E1003" s="9">
        <v>59</v>
      </c>
      <c r="F1003" s="10">
        <v>2</v>
      </c>
      <c r="H1003" s="12" t="s">
        <v>592</v>
      </c>
      <c r="I1003" s="13" t="s">
        <v>260</v>
      </c>
      <c r="J1003" s="14">
        <v>10</v>
      </c>
    </row>
    <row r="1005" spans="1:17" ht="13">
      <c r="A1005" s="9">
        <v>599</v>
      </c>
      <c r="B1005" s="9">
        <v>987</v>
      </c>
      <c r="C1005" s="9">
        <v>3</v>
      </c>
      <c r="D1005" s="9">
        <v>7</v>
      </c>
      <c r="E1005" s="9">
        <v>60</v>
      </c>
      <c r="H1005" s="19" t="s">
        <v>346</v>
      </c>
      <c r="J1005" s="11"/>
    </row>
    <row r="1007" spans="1:17" ht="16.5" customHeight="1">
      <c r="A1007" s="9">
        <v>600</v>
      </c>
      <c r="B1007" s="9">
        <v>988</v>
      </c>
      <c r="C1007" s="9">
        <v>3</v>
      </c>
      <c r="D1007" s="9">
        <v>7</v>
      </c>
      <c r="E1007" s="9">
        <v>60</v>
      </c>
      <c r="F1007" s="10">
        <v>3</v>
      </c>
      <c r="H1007" s="12" t="s">
        <v>729</v>
      </c>
      <c r="I1007" s="13" t="s">
        <v>259</v>
      </c>
      <c r="J1007" s="14">
        <v>300</v>
      </c>
    </row>
    <row r="1009" spans="6:10" ht="13">
      <c r="H1009" s="19" t="s">
        <v>660</v>
      </c>
    </row>
    <row r="1011" spans="6:10" ht="13">
      <c r="H1011" s="19" t="s">
        <v>697</v>
      </c>
    </row>
    <row r="1013" spans="6:10" ht="25">
      <c r="F1013" s="10">
        <v>4</v>
      </c>
      <c r="H1013" s="12" t="s">
        <v>656</v>
      </c>
      <c r="I1013" s="13" t="s">
        <v>259</v>
      </c>
      <c r="J1013" s="14">
        <v>100</v>
      </c>
    </row>
    <row r="1015" spans="6:10">
      <c r="F1015" s="10">
        <v>5</v>
      </c>
      <c r="H1015" s="12" t="s">
        <v>657</v>
      </c>
      <c r="I1015" s="13" t="s">
        <v>260</v>
      </c>
      <c r="J1015" s="14">
        <v>4</v>
      </c>
    </row>
    <row r="1017" spans="6:10">
      <c r="F1017" s="10">
        <v>6</v>
      </c>
      <c r="H1017" s="12" t="s">
        <v>658</v>
      </c>
      <c r="I1017" s="13" t="s">
        <v>260</v>
      </c>
      <c r="J1017" s="14">
        <v>5</v>
      </c>
    </row>
    <row r="1019" spans="6:10" ht="25">
      <c r="F1019" s="10">
        <v>7</v>
      </c>
      <c r="H1019" s="12" t="s">
        <v>659</v>
      </c>
      <c r="I1019" s="13" t="s">
        <v>260</v>
      </c>
      <c r="J1019" s="14">
        <v>5</v>
      </c>
    </row>
    <row r="1037" spans="1:12" ht="13.5" thickBot="1">
      <c r="H1037" s="12" t="s">
        <v>500</v>
      </c>
      <c r="L1037" s="1">
        <f>SUM(L999:L1034)</f>
        <v>0</v>
      </c>
    </row>
    <row r="1038" spans="1:12" ht="13" thickTop="1"/>
    <row r="1039" spans="1:12" ht="13">
      <c r="A1039" s="9">
        <v>602</v>
      </c>
      <c r="B1039" s="9">
        <v>990</v>
      </c>
      <c r="C1039" s="9">
        <v>3</v>
      </c>
      <c r="D1039" s="9">
        <v>8</v>
      </c>
      <c r="E1039" s="9">
        <v>61</v>
      </c>
      <c r="H1039" s="17" t="s">
        <v>336</v>
      </c>
      <c r="J1039" s="11"/>
    </row>
    <row r="1041" spans="1:10" ht="13">
      <c r="A1041" s="9">
        <v>603</v>
      </c>
      <c r="B1041" s="9">
        <v>991</v>
      </c>
      <c r="C1041" s="9">
        <v>3</v>
      </c>
      <c r="D1041" s="9">
        <v>8</v>
      </c>
      <c r="E1041" s="9">
        <v>61</v>
      </c>
      <c r="H1041" s="17" t="s">
        <v>348</v>
      </c>
      <c r="J1041" s="11"/>
    </row>
    <row r="1043" spans="1:10" ht="13">
      <c r="A1043" s="9">
        <v>604</v>
      </c>
      <c r="B1043" s="9">
        <v>992</v>
      </c>
      <c r="C1043" s="9">
        <v>3</v>
      </c>
      <c r="D1043" s="9">
        <v>8</v>
      </c>
      <c r="E1043" s="9">
        <v>61</v>
      </c>
      <c r="H1043" s="17" t="s">
        <v>254</v>
      </c>
      <c r="J1043" s="11"/>
    </row>
    <row r="1045" spans="1:10" ht="25">
      <c r="A1045" s="9">
        <v>605</v>
      </c>
      <c r="B1045" s="9">
        <v>993</v>
      </c>
      <c r="C1045" s="9">
        <v>3</v>
      </c>
      <c r="D1045" s="9">
        <v>8</v>
      </c>
      <c r="E1045" s="9">
        <v>61</v>
      </c>
      <c r="H1045" s="12" t="s">
        <v>255</v>
      </c>
      <c r="J1045" s="11"/>
    </row>
    <row r="1047" spans="1:10" ht="200">
      <c r="A1047" s="9">
        <v>606</v>
      </c>
      <c r="B1047" s="9">
        <v>994</v>
      </c>
      <c r="C1047" s="9">
        <v>3</v>
      </c>
      <c r="D1047" s="9">
        <v>8</v>
      </c>
      <c r="E1047" s="9">
        <v>61</v>
      </c>
      <c r="H1047" s="12" t="s">
        <v>498</v>
      </c>
      <c r="J1047" s="11"/>
    </row>
    <row r="1049" spans="1:10" ht="37.5">
      <c r="A1049" s="9">
        <v>607</v>
      </c>
      <c r="B1049" s="9">
        <v>995</v>
      </c>
      <c r="C1049" s="9">
        <v>3</v>
      </c>
      <c r="D1049" s="9">
        <v>8</v>
      </c>
      <c r="E1049" s="9">
        <v>61</v>
      </c>
      <c r="H1049" s="12" t="s">
        <v>482</v>
      </c>
      <c r="J1049" s="11"/>
    </row>
    <row r="1051" spans="1:10" ht="62.5">
      <c r="A1051" s="9">
        <v>608</v>
      </c>
      <c r="B1051" s="9">
        <v>996</v>
      </c>
      <c r="C1051" s="9">
        <v>3</v>
      </c>
      <c r="D1051" s="9">
        <v>8</v>
      </c>
      <c r="E1051" s="9">
        <v>61</v>
      </c>
      <c r="H1051" s="12" t="s">
        <v>483</v>
      </c>
      <c r="J1051" s="11"/>
    </row>
    <row r="1053" spans="1:10" ht="13">
      <c r="A1053" s="9">
        <v>609</v>
      </c>
      <c r="B1053" s="9">
        <v>997</v>
      </c>
      <c r="C1053" s="9">
        <v>3</v>
      </c>
      <c r="D1053" s="9">
        <v>8</v>
      </c>
      <c r="E1053" s="9">
        <v>61</v>
      </c>
      <c r="H1053" s="17" t="s">
        <v>256</v>
      </c>
      <c r="J1053" s="11"/>
    </row>
    <row r="1055" spans="1:10" ht="25">
      <c r="A1055" s="9">
        <v>610</v>
      </c>
      <c r="B1055" s="9">
        <v>998</v>
      </c>
      <c r="C1055" s="9">
        <v>3</v>
      </c>
      <c r="D1055" s="9">
        <v>8</v>
      </c>
      <c r="E1055" s="9">
        <v>61</v>
      </c>
      <c r="H1055" s="12" t="s">
        <v>349</v>
      </c>
      <c r="J1055" s="11"/>
    </row>
    <row r="1057" spans="1:10" ht="13">
      <c r="A1057" s="9">
        <v>611</v>
      </c>
      <c r="B1057" s="9">
        <v>999</v>
      </c>
      <c r="C1057" s="9">
        <v>3</v>
      </c>
      <c r="D1057" s="9">
        <v>8</v>
      </c>
      <c r="E1057" s="9">
        <v>62</v>
      </c>
      <c r="H1057" s="17" t="s">
        <v>350</v>
      </c>
      <c r="J1057" s="11"/>
    </row>
    <row r="1059" spans="1:10" ht="25">
      <c r="A1059" s="9">
        <v>615</v>
      </c>
      <c r="B1059" s="9">
        <v>1003</v>
      </c>
      <c r="C1059" s="9">
        <v>3</v>
      </c>
      <c r="D1059" s="9">
        <v>8</v>
      </c>
      <c r="E1059" s="9">
        <v>62</v>
      </c>
      <c r="F1059" s="10">
        <v>1</v>
      </c>
      <c r="H1059" s="12" t="s">
        <v>587</v>
      </c>
      <c r="I1059" s="13" t="s">
        <v>469</v>
      </c>
      <c r="J1059" s="14">
        <v>210</v>
      </c>
    </row>
    <row r="1061" spans="1:10" ht="27.5" customHeight="1">
      <c r="F1061" s="10">
        <v>2</v>
      </c>
      <c r="H1061" s="12" t="s">
        <v>661</v>
      </c>
      <c r="I1061" s="13" t="s">
        <v>591</v>
      </c>
      <c r="J1061" s="14">
        <v>700</v>
      </c>
    </row>
    <row r="1063" spans="1:10" ht="13">
      <c r="A1063" s="9">
        <v>616</v>
      </c>
      <c r="B1063" s="9">
        <v>1004</v>
      </c>
      <c r="C1063" s="9">
        <v>3</v>
      </c>
      <c r="D1063" s="9">
        <v>8</v>
      </c>
      <c r="E1063" s="9">
        <v>62</v>
      </c>
      <c r="H1063" s="17" t="s">
        <v>351</v>
      </c>
      <c r="J1063" s="11"/>
    </row>
    <row r="1065" spans="1:10" ht="50">
      <c r="A1065" s="9">
        <v>617</v>
      </c>
      <c r="B1065" s="9">
        <v>1005</v>
      </c>
      <c r="C1065" s="9">
        <v>3</v>
      </c>
      <c r="D1065" s="9">
        <v>8</v>
      </c>
      <c r="E1065" s="9">
        <v>62</v>
      </c>
      <c r="F1065" s="10">
        <v>3</v>
      </c>
      <c r="H1065" s="12" t="s">
        <v>584</v>
      </c>
      <c r="I1065" s="13" t="s">
        <v>259</v>
      </c>
      <c r="J1065" s="14">
        <v>230</v>
      </c>
    </row>
    <row r="1066" spans="1:10" ht="25">
      <c r="A1066" s="9">
        <v>618</v>
      </c>
      <c r="B1066" s="9">
        <v>1006</v>
      </c>
      <c r="C1066" s="9">
        <v>3</v>
      </c>
      <c r="D1066" s="9">
        <v>8</v>
      </c>
      <c r="E1066" s="9">
        <v>62</v>
      </c>
      <c r="F1066" s="10">
        <v>4</v>
      </c>
      <c r="H1066" s="12" t="s">
        <v>588</v>
      </c>
      <c r="I1066" s="13" t="s">
        <v>259</v>
      </c>
      <c r="J1066" s="14">
        <v>150</v>
      </c>
    </row>
    <row r="1069" spans="1:10">
      <c r="A1069" s="9">
        <v>620</v>
      </c>
      <c r="B1069" s="9">
        <v>1008</v>
      </c>
      <c r="C1069" s="9">
        <v>3</v>
      </c>
      <c r="D1069" s="9">
        <v>8</v>
      </c>
      <c r="E1069" s="9">
        <v>62</v>
      </c>
      <c r="F1069" s="10">
        <v>5</v>
      </c>
      <c r="H1069" s="12" t="s">
        <v>589</v>
      </c>
      <c r="I1069" s="13" t="s">
        <v>259</v>
      </c>
      <c r="J1069" s="14">
        <v>30</v>
      </c>
    </row>
    <row r="1108" ht="13.5" customHeight="1"/>
    <row r="1122" spans="1:12" ht="13.5" thickBot="1">
      <c r="H1122" s="19" t="s">
        <v>500</v>
      </c>
      <c r="L1122" s="1">
        <f>SUM(L1059:L1087)</f>
        <v>0</v>
      </c>
    </row>
    <row r="1123" spans="1:12" ht="13" thickTop="1"/>
    <row r="1124" spans="1:12" ht="13">
      <c r="A1124" s="9">
        <v>622</v>
      </c>
      <c r="B1124" s="9">
        <v>1010</v>
      </c>
      <c r="C1124" s="9">
        <v>3</v>
      </c>
      <c r="D1124" s="9">
        <v>9</v>
      </c>
      <c r="E1124" s="9">
        <v>63</v>
      </c>
      <c r="H1124" s="17" t="s">
        <v>347</v>
      </c>
      <c r="J1124" s="11"/>
    </row>
    <row r="1126" spans="1:12" ht="13">
      <c r="A1126" s="9">
        <v>623</v>
      </c>
      <c r="B1126" s="9">
        <v>1011</v>
      </c>
      <c r="C1126" s="9">
        <v>3</v>
      </c>
      <c r="D1126" s="9">
        <v>9</v>
      </c>
      <c r="E1126" s="9">
        <v>63</v>
      </c>
      <c r="H1126" s="17" t="s">
        <v>352</v>
      </c>
      <c r="J1126" s="11"/>
    </row>
    <row r="1128" spans="1:12" ht="13">
      <c r="A1128" s="9">
        <v>624</v>
      </c>
      <c r="B1128" s="9">
        <v>1012</v>
      </c>
      <c r="C1128" s="9">
        <v>3</v>
      </c>
      <c r="D1128" s="9">
        <v>9</v>
      </c>
      <c r="E1128" s="9">
        <v>63</v>
      </c>
      <c r="H1128" s="17" t="s">
        <v>254</v>
      </c>
      <c r="J1128" s="11"/>
    </row>
    <row r="1130" spans="1:12" ht="25">
      <c r="A1130" s="9">
        <v>625</v>
      </c>
      <c r="B1130" s="9">
        <v>1013</v>
      </c>
      <c r="C1130" s="9">
        <v>3</v>
      </c>
      <c r="D1130" s="9">
        <v>9</v>
      </c>
      <c r="E1130" s="9">
        <v>63</v>
      </c>
      <c r="H1130" s="12" t="s">
        <v>255</v>
      </c>
      <c r="J1130" s="11"/>
    </row>
    <row r="1132" spans="1:12" ht="13">
      <c r="A1132" s="9">
        <v>626</v>
      </c>
      <c r="B1132" s="9">
        <v>1014</v>
      </c>
      <c r="C1132" s="9">
        <v>3</v>
      </c>
      <c r="D1132" s="9">
        <v>9</v>
      </c>
      <c r="E1132" s="9">
        <v>63</v>
      </c>
      <c r="H1132" s="17" t="s">
        <v>256</v>
      </c>
      <c r="J1132" s="11"/>
    </row>
    <row r="1134" spans="1:12" ht="25">
      <c r="A1134" s="9">
        <v>627</v>
      </c>
      <c r="B1134" s="9">
        <v>1015</v>
      </c>
      <c r="C1134" s="9">
        <v>3</v>
      </c>
      <c r="D1134" s="9">
        <v>9</v>
      </c>
      <c r="E1134" s="9">
        <v>63</v>
      </c>
      <c r="H1134" s="12" t="s">
        <v>353</v>
      </c>
      <c r="J1134" s="11"/>
    </row>
    <row r="1136" spans="1:12" ht="13">
      <c r="A1136" s="9">
        <v>628</v>
      </c>
      <c r="B1136" s="9">
        <v>1016</v>
      </c>
      <c r="C1136" s="9">
        <v>3</v>
      </c>
      <c r="D1136" s="9">
        <v>9</v>
      </c>
      <c r="E1136" s="9">
        <v>63</v>
      </c>
      <c r="H1136" s="17" t="s">
        <v>257</v>
      </c>
      <c r="J1136" s="11"/>
    </row>
    <row r="1138" spans="1:10" ht="13">
      <c r="A1138" s="9">
        <v>629</v>
      </c>
      <c r="B1138" s="9">
        <v>1017</v>
      </c>
      <c r="C1138" s="9">
        <v>3</v>
      </c>
      <c r="D1138" s="9">
        <v>9</v>
      </c>
      <c r="E1138" s="9">
        <v>63</v>
      </c>
      <c r="H1138" s="19" t="s">
        <v>354</v>
      </c>
      <c r="J1138" s="11"/>
    </row>
    <row r="1140" spans="1:10" ht="75">
      <c r="A1140" s="9">
        <v>630</v>
      </c>
      <c r="B1140" s="9">
        <v>1018</v>
      </c>
      <c r="C1140" s="9">
        <v>3</v>
      </c>
      <c r="D1140" s="9">
        <v>9</v>
      </c>
      <c r="E1140" s="9">
        <v>63</v>
      </c>
      <c r="H1140" s="12" t="s">
        <v>355</v>
      </c>
      <c r="J1140" s="11"/>
    </row>
    <row r="1142" spans="1:10" ht="13">
      <c r="A1142" s="9">
        <v>631</v>
      </c>
      <c r="B1142" s="9">
        <v>1027</v>
      </c>
      <c r="C1142" s="9">
        <v>3</v>
      </c>
      <c r="D1142" s="9">
        <v>9</v>
      </c>
      <c r="E1142" s="9">
        <v>64</v>
      </c>
      <c r="H1142" s="17" t="s">
        <v>356</v>
      </c>
      <c r="J1142" s="11"/>
    </row>
    <row r="1144" spans="1:10">
      <c r="A1144" s="9">
        <v>632</v>
      </c>
      <c r="B1144" s="9">
        <v>1028</v>
      </c>
      <c r="C1144" s="9">
        <v>3</v>
      </c>
      <c r="D1144" s="9">
        <v>9</v>
      </c>
      <c r="E1144" s="9">
        <v>64</v>
      </c>
      <c r="H1144" s="20" t="s">
        <v>450</v>
      </c>
      <c r="J1144" s="11"/>
    </row>
    <row r="1146" spans="1:10" ht="25">
      <c r="A1146" s="9">
        <v>633</v>
      </c>
      <c r="B1146" s="9">
        <v>1029</v>
      </c>
      <c r="C1146" s="9">
        <v>3</v>
      </c>
      <c r="D1146" s="9">
        <v>9</v>
      </c>
      <c r="E1146" s="9">
        <v>64</v>
      </c>
      <c r="F1146" s="10">
        <v>1</v>
      </c>
      <c r="H1146" s="12" t="s">
        <v>509</v>
      </c>
      <c r="I1146" s="13" t="s">
        <v>260</v>
      </c>
      <c r="J1146" s="14">
        <v>37</v>
      </c>
    </row>
    <row r="1148" spans="1:10" ht="25">
      <c r="A1148" s="9">
        <v>634</v>
      </c>
      <c r="B1148" s="9">
        <v>1030</v>
      </c>
      <c r="C1148" s="9">
        <v>3</v>
      </c>
      <c r="D1148" s="9">
        <v>9</v>
      </c>
      <c r="E1148" s="9">
        <v>64</v>
      </c>
      <c r="F1148" s="10">
        <v>2</v>
      </c>
      <c r="H1148" s="12" t="s">
        <v>510</v>
      </c>
      <c r="I1148" s="13" t="s">
        <v>260</v>
      </c>
      <c r="J1148" s="14">
        <v>36</v>
      </c>
    </row>
    <row r="1150" spans="1:10" ht="25">
      <c r="A1150" s="9">
        <v>635</v>
      </c>
      <c r="B1150" s="9">
        <v>1031</v>
      </c>
      <c r="C1150" s="9">
        <v>3</v>
      </c>
      <c r="D1150" s="9">
        <v>9</v>
      </c>
      <c r="E1150" s="9">
        <v>64</v>
      </c>
      <c r="F1150" s="10">
        <v>3</v>
      </c>
      <c r="H1150" s="12" t="s">
        <v>511</v>
      </c>
      <c r="I1150" s="13" t="s">
        <v>260</v>
      </c>
      <c r="J1150" s="14">
        <v>8</v>
      </c>
    </row>
    <row r="1152" spans="1:10" ht="25">
      <c r="A1152" s="9">
        <v>636</v>
      </c>
      <c r="B1152" s="9">
        <v>1032</v>
      </c>
      <c r="C1152" s="9">
        <v>3</v>
      </c>
      <c r="D1152" s="9">
        <v>9</v>
      </c>
      <c r="E1152" s="9">
        <v>64</v>
      </c>
      <c r="F1152" s="10">
        <v>4</v>
      </c>
      <c r="H1152" s="12" t="s">
        <v>512</v>
      </c>
      <c r="I1152" s="13" t="s">
        <v>260</v>
      </c>
      <c r="J1152" s="14">
        <v>3</v>
      </c>
    </row>
    <row r="1154" spans="1:10" ht="25">
      <c r="A1154" s="9">
        <v>637</v>
      </c>
      <c r="B1154" s="9">
        <v>1035</v>
      </c>
      <c r="C1154" s="9">
        <v>3</v>
      </c>
      <c r="D1154" s="9">
        <v>9</v>
      </c>
      <c r="E1154" s="9">
        <v>64</v>
      </c>
      <c r="F1154" s="10">
        <v>5</v>
      </c>
      <c r="H1154" s="12" t="s">
        <v>513</v>
      </c>
      <c r="I1154" s="13" t="s">
        <v>260</v>
      </c>
      <c r="J1154" s="14">
        <v>6</v>
      </c>
    </row>
    <row r="1156" spans="1:10" ht="25">
      <c r="A1156" s="9">
        <v>638</v>
      </c>
      <c r="B1156" s="9">
        <v>1036</v>
      </c>
      <c r="C1156" s="9">
        <v>3</v>
      </c>
      <c r="D1156" s="9">
        <v>9</v>
      </c>
      <c r="E1156" s="9">
        <v>64</v>
      </c>
      <c r="F1156" s="10">
        <v>6</v>
      </c>
      <c r="H1156" s="12" t="s">
        <v>514</v>
      </c>
      <c r="I1156" s="13" t="s">
        <v>260</v>
      </c>
      <c r="J1156" s="14">
        <v>3</v>
      </c>
    </row>
    <row r="1158" spans="1:10">
      <c r="A1158" s="9">
        <v>641</v>
      </c>
      <c r="B1158" s="9">
        <v>1041</v>
      </c>
      <c r="C1158" s="9">
        <v>3</v>
      </c>
      <c r="D1158" s="9">
        <v>9</v>
      </c>
      <c r="E1158" s="9">
        <v>65</v>
      </c>
      <c r="F1158" s="10">
        <v>7</v>
      </c>
      <c r="H1158" s="12" t="s">
        <v>515</v>
      </c>
      <c r="I1158" s="13" t="s">
        <v>260</v>
      </c>
      <c r="J1158" s="14">
        <v>3</v>
      </c>
    </row>
    <row r="1160" spans="1:10" ht="25">
      <c r="A1160" s="9">
        <v>642</v>
      </c>
      <c r="B1160" s="9">
        <v>1042</v>
      </c>
      <c r="C1160" s="9">
        <v>3</v>
      </c>
      <c r="D1160" s="9">
        <v>9</v>
      </c>
      <c r="E1160" s="9">
        <v>65</v>
      </c>
      <c r="F1160" s="10">
        <v>8</v>
      </c>
      <c r="H1160" s="12" t="s">
        <v>516</v>
      </c>
      <c r="I1160" s="13" t="s">
        <v>260</v>
      </c>
      <c r="J1160" s="14">
        <v>34</v>
      </c>
    </row>
    <row r="1163" spans="1:10" ht="25">
      <c r="A1163" s="9">
        <v>645</v>
      </c>
      <c r="B1163" s="9">
        <v>1050</v>
      </c>
      <c r="C1163" s="9">
        <v>3</v>
      </c>
      <c r="D1163" s="9">
        <v>9</v>
      </c>
      <c r="E1163" s="9">
        <v>65</v>
      </c>
      <c r="F1163" s="10">
        <v>9</v>
      </c>
      <c r="H1163" s="12" t="s">
        <v>517</v>
      </c>
      <c r="I1163" s="13" t="s">
        <v>260</v>
      </c>
      <c r="J1163" s="14">
        <v>1</v>
      </c>
    </row>
    <row r="1165" spans="1:10" ht="25">
      <c r="A1165" s="9">
        <v>646</v>
      </c>
      <c r="B1165" s="9">
        <v>1051</v>
      </c>
      <c r="C1165" s="9">
        <v>3</v>
      </c>
      <c r="D1165" s="9">
        <v>9</v>
      </c>
      <c r="E1165" s="9">
        <v>65</v>
      </c>
      <c r="F1165" s="10">
        <v>10</v>
      </c>
      <c r="H1165" s="12" t="s">
        <v>518</v>
      </c>
      <c r="I1165" s="13" t="s">
        <v>260</v>
      </c>
      <c r="J1165" s="14">
        <v>7</v>
      </c>
    </row>
    <row r="1167" spans="1:10">
      <c r="A1167" s="9">
        <v>647</v>
      </c>
      <c r="B1167" s="9">
        <v>3604</v>
      </c>
      <c r="C1167" s="9">
        <v>3</v>
      </c>
      <c r="D1167" s="9">
        <v>9</v>
      </c>
      <c r="E1167" s="9">
        <v>65</v>
      </c>
      <c r="F1167" s="10">
        <v>11</v>
      </c>
      <c r="H1167" s="12" t="s">
        <v>519</v>
      </c>
      <c r="I1167" s="13" t="s">
        <v>260</v>
      </c>
      <c r="J1167" s="14">
        <v>7</v>
      </c>
    </row>
    <row r="1170" spans="1:10">
      <c r="A1170" s="9">
        <v>650</v>
      </c>
      <c r="B1170" s="9">
        <v>1058</v>
      </c>
      <c r="C1170" s="9">
        <v>3</v>
      </c>
      <c r="D1170" s="9">
        <v>9</v>
      </c>
      <c r="E1170" s="9">
        <v>65</v>
      </c>
      <c r="F1170" s="10">
        <v>12</v>
      </c>
      <c r="H1170" s="12" t="s">
        <v>520</v>
      </c>
      <c r="I1170" s="13" t="s">
        <v>260</v>
      </c>
      <c r="J1170" s="14">
        <v>36</v>
      </c>
    </row>
    <row r="1172" spans="1:10" ht="25">
      <c r="A1172" s="9">
        <v>653</v>
      </c>
      <c r="B1172" s="9">
        <v>1061</v>
      </c>
      <c r="C1172" s="9">
        <v>3</v>
      </c>
      <c r="D1172" s="9">
        <v>9</v>
      </c>
      <c r="E1172" s="9">
        <v>65</v>
      </c>
      <c r="F1172" s="10">
        <v>13</v>
      </c>
      <c r="H1172" s="12" t="s">
        <v>521</v>
      </c>
      <c r="I1172" s="13" t="s">
        <v>260</v>
      </c>
      <c r="J1172" s="14">
        <v>2</v>
      </c>
    </row>
    <row r="1174" spans="1:10">
      <c r="A1174" s="9">
        <v>654</v>
      </c>
      <c r="B1174" s="9">
        <v>1062</v>
      </c>
      <c r="C1174" s="9">
        <v>3</v>
      </c>
      <c r="D1174" s="9">
        <v>9</v>
      </c>
      <c r="E1174" s="9">
        <v>65</v>
      </c>
      <c r="F1174" s="10">
        <v>14</v>
      </c>
      <c r="H1174" s="12" t="s">
        <v>522</v>
      </c>
      <c r="I1174" s="13" t="s">
        <v>260</v>
      </c>
      <c r="J1174" s="14">
        <v>11</v>
      </c>
    </row>
    <row r="1176" spans="1:10">
      <c r="A1176" s="9">
        <v>655</v>
      </c>
      <c r="B1176" s="9">
        <v>1064</v>
      </c>
      <c r="C1176" s="9">
        <v>3</v>
      </c>
      <c r="D1176" s="9">
        <v>9</v>
      </c>
      <c r="E1176" s="9">
        <v>66</v>
      </c>
      <c r="F1176" s="10">
        <v>15</v>
      </c>
      <c r="H1176" s="12" t="s">
        <v>523</v>
      </c>
      <c r="I1176" s="13" t="s">
        <v>260</v>
      </c>
      <c r="J1176" s="14">
        <v>1</v>
      </c>
    </row>
    <row r="1178" spans="1:10" ht="25">
      <c r="A1178" s="9">
        <v>656</v>
      </c>
      <c r="B1178" s="9">
        <v>1065</v>
      </c>
      <c r="C1178" s="9">
        <v>3</v>
      </c>
      <c r="D1178" s="9">
        <v>9</v>
      </c>
      <c r="E1178" s="9">
        <v>66</v>
      </c>
      <c r="F1178" s="10">
        <v>16</v>
      </c>
      <c r="H1178" s="12" t="s">
        <v>524</v>
      </c>
      <c r="I1178" s="13" t="s">
        <v>260</v>
      </c>
      <c r="J1178" s="14">
        <v>5</v>
      </c>
    </row>
    <row r="1180" spans="1:10" ht="25">
      <c r="A1180" s="9">
        <v>657</v>
      </c>
      <c r="B1180" s="9">
        <v>1066</v>
      </c>
      <c r="C1180" s="9">
        <v>3</v>
      </c>
      <c r="D1180" s="9">
        <v>9</v>
      </c>
      <c r="E1180" s="9">
        <v>66</v>
      </c>
      <c r="F1180" s="10">
        <v>17</v>
      </c>
      <c r="H1180" s="12" t="s">
        <v>525</v>
      </c>
      <c r="I1180" s="13" t="s">
        <v>260</v>
      </c>
      <c r="J1180" s="14">
        <v>20</v>
      </c>
    </row>
    <row r="1182" spans="1:10" ht="25">
      <c r="A1182" s="9">
        <v>658</v>
      </c>
      <c r="B1182" s="9">
        <v>1067</v>
      </c>
      <c r="C1182" s="9">
        <v>3</v>
      </c>
      <c r="D1182" s="9">
        <v>9</v>
      </c>
      <c r="E1182" s="9">
        <v>66</v>
      </c>
      <c r="F1182" s="10">
        <v>18</v>
      </c>
      <c r="H1182" s="12" t="s">
        <v>526</v>
      </c>
      <c r="I1182" s="13" t="s">
        <v>260</v>
      </c>
      <c r="J1182" s="14">
        <v>2</v>
      </c>
    </row>
    <row r="1184" spans="1:10">
      <c r="A1184" s="9">
        <v>659</v>
      </c>
      <c r="B1184" s="9">
        <v>1068</v>
      </c>
      <c r="C1184" s="9">
        <v>3</v>
      </c>
      <c r="D1184" s="9">
        <v>9</v>
      </c>
      <c r="E1184" s="9">
        <v>66</v>
      </c>
      <c r="F1184" s="10">
        <v>19</v>
      </c>
      <c r="H1184" s="12" t="s">
        <v>527</v>
      </c>
      <c r="I1184" s="13" t="s">
        <v>260</v>
      </c>
      <c r="J1184" s="14">
        <v>1</v>
      </c>
    </row>
    <row r="1186" spans="1:10">
      <c r="A1186" s="9">
        <v>660</v>
      </c>
      <c r="B1186" s="9">
        <v>1069</v>
      </c>
      <c r="C1186" s="9">
        <v>3</v>
      </c>
      <c r="D1186" s="9">
        <v>9</v>
      </c>
      <c r="E1186" s="9">
        <v>66</v>
      </c>
      <c r="F1186" s="10">
        <v>20</v>
      </c>
      <c r="H1186" s="12" t="s">
        <v>528</v>
      </c>
      <c r="I1186" s="13" t="s">
        <v>260</v>
      </c>
      <c r="J1186" s="14">
        <v>10</v>
      </c>
    </row>
    <row r="1189" spans="1:10">
      <c r="A1189" s="9">
        <v>663</v>
      </c>
      <c r="B1189" s="9">
        <v>3607</v>
      </c>
      <c r="C1189" s="9">
        <v>3</v>
      </c>
      <c r="D1189" s="9">
        <v>9</v>
      </c>
      <c r="E1189" s="9">
        <v>67</v>
      </c>
      <c r="F1189" s="10">
        <v>21</v>
      </c>
      <c r="H1189" s="12" t="s">
        <v>529</v>
      </c>
      <c r="I1189" s="13" t="s">
        <v>260</v>
      </c>
      <c r="J1189" s="14">
        <v>19</v>
      </c>
    </row>
    <row r="1191" spans="1:10">
      <c r="F1191" s="10">
        <v>22</v>
      </c>
      <c r="H1191" s="12" t="s">
        <v>530</v>
      </c>
      <c r="I1191" s="13" t="s">
        <v>260</v>
      </c>
      <c r="J1191" s="14">
        <v>46</v>
      </c>
    </row>
    <row r="1193" spans="1:10" ht="25">
      <c r="F1193" s="10">
        <v>23</v>
      </c>
      <c r="H1193" s="12" t="s">
        <v>531</v>
      </c>
      <c r="I1193" s="13" t="s">
        <v>260</v>
      </c>
      <c r="J1193" s="14">
        <v>1</v>
      </c>
    </row>
    <row r="1195" spans="1:10" ht="25">
      <c r="F1195" s="10">
        <v>24</v>
      </c>
      <c r="H1195" s="12" t="s">
        <v>532</v>
      </c>
      <c r="I1195" s="13" t="s">
        <v>260</v>
      </c>
      <c r="J1195" s="14">
        <v>1</v>
      </c>
    </row>
    <row r="1222" spans="1:12" ht="13.5" thickBot="1">
      <c r="H1222" s="12" t="s">
        <v>500</v>
      </c>
      <c r="L1222" s="1">
        <f>SUM(L1144:L1205)</f>
        <v>0</v>
      </c>
    </row>
    <row r="1223" spans="1:12" ht="13.5" thickTop="1">
      <c r="L1223" s="2"/>
    </row>
    <row r="1224" spans="1:12" ht="13">
      <c r="L1224" s="2"/>
    </row>
    <row r="1225" spans="1:12" ht="13">
      <c r="A1225" s="9">
        <v>665</v>
      </c>
      <c r="B1225" s="9">
        <v>1127</v>
      </c>
      <c r="C1225" s="9">
        <v>3</v>
      </c>
      <c r="D1225" s="9">
        <v>10</v>
      </c>
      <c r="E1225" s="9">
        <v>68</v>
      </c>
      <c r="H1225" s="17" t="s">
        <v>641</v>
      </c>
      <c r="J1225" s="11"/>
    </row>
    <row r="1227" spans="1:12" ht="13">
      <c r="A1227" s="9">
        <v>666</v>
      </c>
      <c r="B1227" s="9">
        <v>1128</v>
      </c>
      <c r="C1227" s="9">
        <v>3</v>
      </c>
      <c r="D1227" s="9">
        <v>10</v>
      </c>
      <c r="E1227" s="9">
        <v>68</v>
      </c>
      <c r="H1227" s="17" t="s">
        <v>358</v>
      </c>
      <c r="J1227" s="11"/>
    </row>
    <row r="1229" spans="1:12" ht="13">
      <c r="A1229" s="9">
        <v>667</v>
      </c>
      <c r="B1229" s="9">
        <v>1129</v>
      </c>
      <c r="C1229" s="9">
        <v>3</v>
      </c>
      <c r="D1229" s="9">
        <v>10</v>
      </c>
      <c r="E1229" s="9">
        <v>68</v>
      </c>
      <c r="H1229" s="17" t="s">
        <v>254</v>
      </c>
      <c r="J1229" s="11"/>
    </row>
    <row r="1231" spans="1:12" ht="25">
      <c r="A1231" s="9">
        <v>668</v>
      </c>
      <c r="B1231" s="9">
        <v>1130</v>
      </c>
      <c r="C1231" s="9">
        <v>3</v>
      </c>
      <c r="D1231" s="9">
        <v>10</v>
      </c>
      <c r="E1231" s="9">
        <v>68</v>
      </c>
      <c r="H1231" s="12" t="s">
        <v>255</v>
      </c>
      <c r="J1231" s="11"/>
    </row>
    <row r="1233" spans="1:10" ht="13">
      <c r="A1233" s="9">
        <v>669</v>
      </c>
      <c r="B1233" s="9">
        <v>1131</v>
      </c>
      <c r="C1233" s="9">
        <v>3</v>
      </c>
      <c r="D1233" s="9">
        <v>10</v>
      </c>
      <c r="E1233" s="9">
        <v>68</v>
      </c>
      <c r="H1233" s="17" t="s">
        <v>256</v>
      </c>
      <c r="J1233" s="11"/>
    </row>
    <row r="1235" spans="1:10" ht="37.5">
      <c r="A1235" s="9">
        <v>670</v>
      </c>
      <c r="B1235" s="9">
        <v>1132</v>
      </c>
      <c r="C1235" s="9">
        <v>3</v>
      </c>
      <c r="D1235" s="9">
        <v>10</v>
      </c>
      <c r="E1235" s="9">
        <v>68</v>
      </c>
      <c r="H1235" s="12" t="s">
        <v>359</v>
      </c>
      <c r="J1235" s="11"/>
    </row>
    <row r="1237" spans="1:10" ht="13">
      <c r="A1237" s="9">
        <v>671</v>
      </c>
      <c r="B1237" s="9">
        <v>1133</v>
      </c>
      <c r="C1237" s="9">
        <v>3</v>
      </c>
      <c r="D1237" s="9">
        <v>10</v>
      </c>
      <c r="E1237" s="9">
        <v>68</v>
      </c>
      <c r="H1237" s="17" t="s">
        <v>257</v>
      </c>
      <c r="J1237" s="11"/>
    </row>
    <row r="1239" spans="1:10" ht="13">
      <c r="A1239" s="9">
        <v>672</v>
      </c>
      <c r="B1239" s="9">
        <v>1134</v>
      </c>
      <c r="C1239" s="9">
        <v>3</v>
      </c>
      <c r="D1239" s="9">
        <v>10</v>
      </c>
      <c r="E1239" s="9">
        <v>68</v>
      </c>
      <c r="H1239" s="19" t="s">
        <v>258</v>
      </c>
      <c r="J1239" s="11"/>
    </row>
    <row r="1241" spans="1:10" ht="88.5" customHeight="1">
      <c r="A1241" s="9">
        <v>673</v>
      </c>
      <c r="B1241" s="9">
        <v>1135</v>
      </c>
      <c r="C1241" s="9">
        <v>3</v>
      </c>
      <c r="D1241" s="9">
        <v>10</v>
      </c>
      <c r="E1241" s="9">
        <v>68</v>
      </c>
      <c r="H1241" s="25" t="s">
        <v>484</v>
      </c>
      <c r="J1241" s="11"/>
    </row>
    <row r="1243" spans="1:10" ht="13">
      <c r="A1243" s="9">
        <v>674</v>
      </c>
      <c r="B1243" s="9">
        <v>1136</v>
      </c>
      <c r="C1243" s="9">
        <v>3</v>
      </c>
      <c r="D1243" s="9">
        <v>10</v>
      </c>
      <c r="E1243" s="9">
        <v>68</v>
      </c>
      <c r="H1243" s="19" t="s">
        <v>360</v>
      </c>
      <c r="J1243" s="11"/>
    </row>
    <row r="1245" spans="1:10" ht="37.5">
      <c r="A1245" s="9">
        <v>675</v>
      </c>
      <c r="B1245" s="9">
        <v>1137</v>
      </c>
      <c r="C1245" s="9">
        <v>3</v>
      </c>
      <c r="D1245" s="9">
        <v>10</v>
      </c>
      <c r="E1245" s="9">
        <v>68</v>
      </c>
      <c r="H1245" s="12" t="s">
        <v>485</v>
      </c>
      <c r="J1245" s="11"/>
    </row>
    <row r="1247" spans="1:10" ht="13">
      <c r="A1247" s="9">
        <v>676</v>
      </c>
      <c r="B1247" s="9">
        <v>1138</v>
      </c>
      <c r="C1247" s="9">
        <v>3</v>
      </c>
      <c r="D1247" s="9">
        <v>10</v>
      </c>
      <c r="E1247" s="9">
        <v>69</v>
      </c>
      <c r="H1247" s="19" t="s">
        <v>361</v>
      </c>
      <c r="J1247" s="11"/>
    </row>
    <row r="1249" spans="1:10" ht="144" customHeight="1">
      <c r="A1249" s="9">
        <v>677</v>
      </c>
      <c r="B1249" s="9">
        <v>1139</v>
      </c>
      <c r="C1249" s="9">
        <v>3</v>
      </c>
      <c r="D1249" s="9">
        <v>10</v>
      </c>
      <c r="E1249" s="9">
        <v>69</v>
      </c>
      <c r="H1249" s="12" t="s">
        <v>486</v>
      </c>
      <c r="J1249" s="11"/>
    </row>
    <row r="1251" spans="1:10" ht="13">
      <c r="A1251" s="9">
        <v>678</v>
      </c>
      <c r="B1251" s="9">
        <v>1140</v>
      </c>
      <c r="C1251" s="9">
        <v>3</v>
      </c>
      <c r="D1251" s="9">
        <v>10</v>
      </c>
      <c r="E1251" s="9">
        <v>69</v>
      </c>
      <c r="H1251" s="19" t="s">
        <v>362</v>
      </c>
      <c r="J1251" s="11"/>
    </row>
    <row r="1253" spans="1:10" ht="98.5" customHeight="1">
      <c r="A1253" s="9">
        <v>679</v>
      </c>
      <c r="B1253" s="9">
        <v>1141</v>
      </c>
      <c r="C1253" s="9">
        <v>3</v>
      </c>
      <c r="D1253" s="9">
        <v>10</v>
      </c>
      <c r="E1253" s="9">
        <v>69</v>
      </c>
      <c r="H1253" s="12" t="s">
        <v>487</v>
      </c>
      <c r="J1253" s="11"/>
    </row>
    <row r="1255" spans="1:10" ht="13">
      <c r="A1255" s="9">
        <v>680</v>
      </c>
      <c r="B1255" s="9">
        <v>1142</v>
      </c>
      <c r="C1255" s="9">
        <v>3</v>
      </c>
      <c r="D1255" s="9">
        <v>10</v>
      </c>
      <c r="E1255" s="9">
        <v>69</v>
      </c>
      <c r="H1255" s="19" t="s">
        <v>363</v>
      </c>
      <c r="J1255" s="11"/>
    </row>
    <row r="1257" spans="1:10" ht="100" customHeight="1">
      <c r="A1257" s="9">
        <v>681</v>
      </c>
      <c r="B1257" s="9">
        <v>1143</v>
      </c>
      <c r="C1257" s="9">
        <v>3</v>
      </c>
      <c r="D1257" s="9">
        <v>10</v>
      </c>
      <c r="E1257" s="9">
        <v>69</v>
      </c>
      <c r="H1257" s="12" t="s">
        <v>488</v>
      </c>
      <c r="J1257" s="11"/>
    </row>
    <row r="1259" spans="1:10" ht="13">
      <c r="A1259" s="9">
        <v>682</v>
      </c>
      <c r="B1259" s="9">
        <v>1144</v>
      </c>
      <c r="C1259" s="9">
        <v>3</v>
      </c>
      <c r="D1259" s="9">
        <v>10</v>
      </c>
      <c r="E1259" s="9">
        <v>69</v>
      </c>
      <c r="H1259" s="19" t="s">
        <v>364</v>
      </c>
      <c r="J1259" s="11"/>
    </row>
    <row r="1261" spans="1:10" ht="50">
      <c r="A1261" s="9">
        <v>683</v>
      </c>
      <c r="B1261" s="9">
        <v>1145</v>
      </c>
      <c r="C1261" s="9">
        <v>3</v>
      </c>
      <c r="D1261" s="9">
        <v>10</v>
      </c>
      <c r="E1261" s="9">
        <v>69</v>
      </c>
      <c r="H1261" s="12" t="s">
        <v>489</v>
      </c>
      <c r="J1261" s="11"/>
    </row>
    <row r="1263" spans="1:10" ht="13">
      <c r="A1263" s="9">
        <v>684</v>
      </c>
      <c r="B1263" s="9">
        <v>1146</v>
      </c>
      <c r="C1263" s="9">
        <v>3</v>
      </c>
      <c r="D1263" s="9">
        <v>10</v>
      </c>
      <c r="E1263" s="9">
        <v>70</v>
      </c>
      <c r="H1263" s="19" t="s">
        <v>365</v>
      </c>
      <c r="J1263" s="11"/>
    </row>
    <row r="1265" spans="1:10" ht="50">
      <c r="A1265" s="9">
        <v>685</v>
      </c>
      <c r="B1265" s="9">
        <v>1147</v>
      </c>
      <c r="C1265" s="9">
        <v>3</v>
      </c>
      <c r="D1265" s="9">
        <v>10</v>
      </c>
      <c r="E1265" s="9">
        <v>70</v>
      </c>
      <c r="H1265" s="12" t="s">
        <v>490</v>
      </c>
      <c r="J1265" s="11"/>
    </row>
    <row r="1267" spans="1:10" ht="13">
      <c r="A1267" s="9">
        <v>686</v>
      </c>
      <c r="B1267" s="9">
        <v>1148</v>
      </c>
      <c r="C1267" s="9">
        <v>3</v>
      </c>
      <c r="D1267" s="9">
        <v>10</v>
      </c>
      <c r="E1267" s="9">
        <v>70</v>
      </c>
      <c r="H1267" s="19" t="s">
        <v>366</v>
      </c>
      <c r="J1267" s="11"/>
    </row>
    <row r="1269" spans="1:10" ht="50">
      <c r="A1269" s="9">
        <v>687</v>
      </c>
      <c r="B1269" s="9">
        <v>1149</v>
      </c>
      <c r="C1269" s="9">
        <v>3</v>
      </c>
      <c r="D1269" s="9">
        <v>10</v>
      </c>
      <c r="E1269" s="9">
        <v>70</v>
      </c>
      <c r="H1269" s="12" t="s">
        <v>491</v>
      </c>
      <c r="J1269" s="11"/>
    </row>
    <row r="1271" spans="1:10" ht="13">
      <c r="A1271" s="9">
        <v>688</v>
      </c>
      <c r="B1271" s="9">
        <v>1150</v>
      </c>
      <c r="C1271" s="9">
        <v>3</v>
      </c>
      <c r="D1271" s="9">
        <v>10</v>
      </c>
      <c r="E1271" s="9">
        <v>70</v>
      </c>
      <c r="H1271" s="19" t="s">
        <v>367</v>
      </c>
      <c r="J1271" s="11"/>
    </row>
    <row r="1273" spans="1:10" ht="50">
      <c r="A1273" s="9">
        <v>689</v>
      </c>
      <c r="B1273" s="9">
        <v>1151</v>
      </c>
      <c r="C1273" s="9">
        <v>3</v>
      </c>
      <c r="D1273" s="9">
        <v>10</v>
      </c>
      <c r="E1273" s="9">
        <v>70</v>
      </c>
      <c r="H1273" s="12" t="s">
        <v>492</v>
      </c>
      <c r="J1273" s="11"/>
    </row>
    <row r="1275" spans="1:10" ht="13">
      <c r="A1275" s="9">
        <v>690</v>
      </c>
      <c r="B1275" s="9">
        <v>4095</v>
      </c>
      <c r="C1275" s="9">
        <v>3</v>
      </c>
      <c r="D1275" s="9">
        <v>10</v>
      </c>
      <c r="E1275" s="9">
        <v>71</v>
      </c>
      <c r="H1275" s="17" t="s">
        <v>368</v>
      </c>
      <c r="J1275" s="11"/>
    </row>
    <row r="1277" spans="1:10" ht="13">
      <c r="A1277" s="9">
        <v>691</v>
      </c>
      <c r="B1277" s="9">
        <v>4096</v>
      </c>
      <c r="C1277" s="9">
        <v>3</v>
      </c>
      <c r="D1277" s="9">
        <v>10</v>
      </c>
      <c r="E1277" s="9">
        <v>71</v>
      </c>
      <c r="H1277" s="19" t="s">
        <v>655</v>
      </c>
      <c r="J1277" s="11"/>
    </row>
    <row r="1279" spans="1:10" ht="25">
      <c r="A1279" s="9">
        <v>692</v>
      </c>
      <c r="B1279" s="9">
        <v>4097</v>
      </c>
      <c r="C1279" s="9">
        <v>3</v>
      </c>
      <c r="D1279" s="9">
        <v>10</v>
      </c>
      <c r="E1279" s="9">
        <v>71</v>
      </c>
      <c r="F1279" s="10">
        <v>1</v>
      </c>
      <c r="H1279" s="12" t="s">
        <v>533</v>
      </c>
      <c r="I1279" s="13" t="s">
        <v>260</v>
      </c>
      <c r="J1279" s="14">
        <v>1</v>
      </c>
    </row>
    <row r="1281" spans="6:10" ht="25">
      <c r="F1281" s="10">
        <v>2</v>
      </c>
      <c r="H1281" s="12" t="s">
        <v>534</v>
      </c>
      <c r="I1281" s="13" t="s">
        <v>260</v>
      </c>
      <c r="J1281" s="14">
        <v>2</v>
      </c>
    </row>
    <row r="1283" spans="6:10" ht="25">
      <c r="F1283" s="10">
        <v>3</v>
      </c>
      <c r="H1283" s="12" t="s">
        <v>535</v>
      </c>
      <c r="I1283" s="13" t="s">
        <v>260</v>
      </c>
      <c r="J1283" s="14">
        <v>1</v>
      </c>
    </row>
    <row r="1285" spans="6:10" ht="25">
      <c r="F1285" s="10">
        <v>4</v>
      </c>
      <c r="H1285" s="12" t="s">
        <v>536</v>
      </c>
      <c r="I1285" s="13" t="s">
        <v>260</v>
      </c>
      <c r="J1285" s="14">
        <v>2</v>
      </c>
    </row>
    <row r="1287" spans="6:10" ht="25">
      <c r="F1287" s="10">
        <v>5</v>
      </c>
      <c r="H1287" s="12" t="s">
        <v>537</v>
      </c>
      <c r="I1287" s="13" t="s">
        <v>260</v>
      </c>
      <c r="J1287" s="14">
        <v>9</v>
      </c>
    </row>
    <row r="1288" spans="6:10" ht="13.5" customHeight="1"/>
    <row r="1289" spans="6:10" ht="25">
      <c r="F1289" s="10">
        <v>6</v>
      </c>
      <c r="H1289" s="12" t="s">
        <v>539</v>
      </c>
      <c r="I1289" s="13" t="s">
        <v>260</v>
      </c>
      <c r="J1289" s="14">
        <v>4</v>
      </c>
    </row>
    <row r="1291" spans="6:10" ht="25">
      <c r="F1291" s="10">
        <v>7</v>
      </c>
      <c r="H1291" s="12" t="s">
        <v>538</v>
      </c>
      <c r="I1291" s="13" t="s">
        <v>260</v>
      </c>
      <c r="J1291" s="14">
        <v>5</v>
      </c>
    </row>
    <row r="1293" spans="6:10" ht="25">
      <c r="F1293" s="10">
        <v>8</v>
      </c>
      <c r="H1293" s="12" t="s">
        <v>543</v>
      </c>
      <c r="I1293" s="13" t="s">
        <v>260</v>
      </c>
      <c r="J1293" s="14">
        <v>7</v>
      </c>
    </row>
    <row r="1295" spans="6:10" ht="25">
      <c r="F1295" s="10">
        <v>9</v>
      </c>
      <c r="H1295" s="12" t="s">
        <v>544</v>
      </c>
      <c r="I1295" s="13" t="s">
        <v>260</v>
      </c>
      <c r="J1295" s="14">
        <v>6</v>
      </c>
    </row>
    <row r="1297" spans="6:10" ht="25">
      <c r="F1297" s="10">
        <v>10</v>
      </c>
      <c r="H1297" s="12" t="s">
        <v>545</v>
      </c>
      <c r="I1297" s="13" t="s">
        <v>260</v>
      </c>
      <c r="J1297" s="14">
        <v>3</v>
      </c>
    </row>
    <row r="1299" spans="6:10" ht="25">
      <c r="F1299" s="10">
        <v>11</v>
      </c>
      <c r="H1299" s="12" t="s">
        <v>546</v>
      </c>
      <c r="I1299" s="13" t="s">
        <v>260</v>
      </c>
      <c r="J1299" s="14">
        <v>2</v>
      </c>
    </row>
    <row r="1301" spans="6:10" ht="25">
      <c r="F1301" s="10">
        <v>12</v>
      </c>
      <c r="H1301" s="12" t="s">
        <v>547</v>
      </c>
      <c r="I1301" s="13" t="s">
        <v>260</v>
      </c>
      <c r="J1301" s="14">
        <v>2</v>
      </c>
    </row>
    <row r="1303" spans="6:10" ht="13">
      <c r="H1303" s="19" t="s">
        <v>548</v>
      </c>
    </row>
    <row r="1305" spans="6:10" ht="64.5" customHeight="1">
      <c r="H1305" s="12" t="s">
        <v>549</v>
      </c>
    </row>
    <row r="1307" spans="6:10" ht="25">
      <c r="F1307" s="10">
        <v>13</v>
      </c>
      <c r="H1307" s="12" t="s">
        <v>550</v>
      </c>
      <c r="I1307" s="13" t="s">
        <v>260</v>
      </c>
      <c r="J1307" s="14">
        <v>1</v>
      </c>
    </row>
    <row r="1309" spans="6:10">
      <c r="F1309" s="10">
        <v>14</v>
      </c>
      <c r="H1309" s="12" t="s">
        <v>551</v>
      </c>
      <c r="I1309" s="13" t="s">
        <v>260</v>
      </c>
      <c r="J1309" s="14">
        <v>2</v>
      </c>
    </row>
    <row r="1311" spans="6:10">
      <c r="F1311" s="10">
        <v>15</v>
      </c>
      <c r="H1311" s="12" t="s">
        <v>552</v>
      </c>
      <c r="I1311" s="13" t="s">
        <v>260</v>
      </c>
      <c r="J1311" s="14">
        <v>3</v>
      </c>
    </row>
    <row r="1313" spans="6:10">
      <c r="F1313" s="10">
        <v>16</v>
      </c>
      <c r="H1313" s="12" t="s">
        <v>553</v>
      </c>
      <c r="I1313" s="13" t="s">
        <v>260</v>
      </c>
      <c r="J1313" s="14">
        <v>1</v>
      </c>
    </row>
    <row r="1315" spans="6:10" ht="62.5">
      <c r="H1315" s="12" t="s">
        <v>554</v>
      </c>
    </row>
    <row r="1317" spans="6:10">
      <c r="F1317" s="10">
        <v>17</v>
      </c>
      <c r="H1317" s="12" t="s">
        <v>555</v>
      </c>
      <c r="I1317" s="13" t="s">
        <v>260</v>
      </c>
      <c r="J1317" s="14">
        <v>6</v>
      </c>
    </row>
    <row r="1319" spans="6:10">
      <c r="F1319" s="10">
        <v>18</v>
      </c>
      <c r="H1319" s="12" t="s">
        <v>556</v>
      </c>
      <c r="I1319" s="13" t="s">
        <v>260</v>
      </c>
      <c r="J1319" s="14">
        <v>4</v>
      </c>
    </row>
    <row r="1321" spans="6:10">
      <c r="F1321" s="10">
        <v>19</v>
      </c>
      <c r="H1321" s="12" t="s">
        <v>557</v>
      </c>
      <c r="I1321" s="13" t="s">
        <v>260</v>
      </c>
      <c r="J1321" s="14">
        <v>2</v>
      </c>
    </row>
    <row r="1323" spans="6:10">
      <c r="F1323" s="10">
        <v>20</v>
      </c>
      <c r="H1323" s="12" t="s">
        <v>558</v>
      </c>
      <c r="I1323" s="13" t="s">
        <v>260</v>
      </c>
      <c r="J1323" s="14">
        <v>4</v>
      </c>
    </row>
    <row r="1325" spans="6:10">
      <c r="F1325" s="10">
        <v>21</v>
      </c>
      <c r="H1325" s="12" t="s">
        <v>559</v>
      </c>
      <c r="I1325" s="13" t="s">
        <v>260</v>
      </c>
      <c r="J1325" s="14">
        <v>2</v>
      </c>
    </row>
    <row r="1327" spans="6:10" ht="62.5">
      <c r="H1327" s="12" t="s">
        <v>562</v>
      </c>
    </row>
    <row r="1329" spans="6:10">
      <c r="F1329" s="10">
        <v>22</v>
      </c>
      <c r="H1329" s="12" t="s">
        <v>560</v>
      </c>
      <c r="I1329" s="13" t="s">
        <v>260</v>
      </c>
      <c r="J1329" s="14">
        <v>10</v>
      </c>
    </row>
    <row r="1331" spans="6:10">
      <c r="F1331" s="10">
        <v>23</v>
      </c>
      <c r="H1331" s="12" t="s">
        <v>561</v>
      </c>
      <c r="I1331" s="13" t="s">
        <v>260</v>
      </c>
      <c r="J1331" s="14">
        <v>2</v>
      </c>
    </row>
    <row r="1333" spans="6:10" ht="13">
      <c r="H1333" s="19" t="s">
        <v>563</v>
      </c>
    </row>
    <row r="1335" spans="6:10">
      <c r="F1335" s="10">
        <v>24</v>
      </c>
      <c r="H1335" s="12" t="s">
        <v>564</v>
      </c>
      <c r="I1335" s="13" t="s">
        <v>260</v>
      </c>
      <c r="J1335" s="14">
        <v>5</v>
      </c>
    </row>
    <row r="1337" spans="6:10">
      <c r="F1337" s="10">
        <v>25</v>
      </c>
      <c r="H1337" s="12" t="s">
        <v>565</v>
      </c>
      <c r="I1337" s="13" t="s">
        <v>260</v>
      </c>
      <c r="J1337" s="14">
        <v>2</v>
      </c>
    </row>
    <row r="1339" spans="6:10">
      <c r="F1339" s="10">
        <v>26</v>
      </c>
      <c r="H1339" s="12" t="s">
        <v>566</v>
      </c>
      <c r="I1339" s="13" t="s">
        <v>260</v>
      </c>
      <c r="J1339" s="14">
        <v>1</v>
      </c>
    </row>
    <row r="1341" spans="6:10" ht="13">
      <c r="H1341" s="19" t="s">
        <v>567</v>
      </c>
    </row>
    <row r="1343" spans="6:10" ht="75">
      <c r="H1343" s="12" t="s">
        <v>568</v>
      </c>
    </row>
    <row r="1345" spans="6:10">
      <c r="F1345" s="10">
        <v>27</v>
      </c>
      <c r="H1345" s="12" t="s">
        <v>569</v>
      </c>
      <c r="I1345" s="13" t="s">
        <v>260</v>
      </c>
      <c r="J1345" s="14">
        <v>1</v>
      </c>
    </row>
    <row r="1347" spans="6:10">
      <c r="F1347" s="10">
        <v>28</v>
      </c>
      <c r="H1347" s="12" t="s">
        <v>570</v>
      </c>
      <c r="I1347" s="13" t="s">
        <v>260</v>
      </c>
      <c r="J1347" s="14">
        <v>1</v>
      </c>
    </row>
    <row r="1349" spans="6:10">
      <c r="F1349" s="10">
        <v>29</v>
      </c>
      <c r="H1349" s="12" t="s">
        <v>571</v>
      </c>
      <c r="I1349" s="13" t="s">
        <v>260</v>
      </c>
      <c r="J1349" s="14">
        <v>3</v>
      </c>
    </row>
    <row r="1351" spans="6:10">
      <c r="F1351" s="10">
        <v>30</v>
      </c>
      <c r="H1351" s="12" t="s">
        <v>574</v>
      </c>
      <c r="I1351" s="13" t="s">
        <v>260</v>
      </c>
      <c r="J1351" s="14">
        <v>2</v>
      </c>
    </row>
    <row r="1353" spans="6:10">
      <c r="F1353" s="10">
        <v>31</v>
      </c>
      <c r="H1353" s="12" t="s">
        <v>572</v>
      </c>
      <c r="I1353" s="13" t="s">
        <v>260</v>
      </c>
      <c r="J1353" s="14">
        <v>3</v>
      </c>
    </row>
    <row r="1355" spans="6:10">
      <c r="F1355" s="10">
        <v>32</v>
      </c>
      <c r="H1355" s="12" t="s">
        <v>575</v>
      </c>
      <c r="I1355" s="13" t="s">
        <v>260</v>
      </c>
      <c r="J1355" s="14">
        <v>1</v>
      </c>
    </row>
    <row r="1357" spans="6:10">
      <c r="F1357" s="10">
        <v>33</v>
      </c>
      <c r="H1357" s="12" t="s">
        <v>573</v>
      </c>
      <c r="I1357" s="13" t="s">
        <v>260</v>
      </c>
      <c r="J1357" s="14">
        <v>1</v>
      </c>
    </row>
    <row r="1359" spans="6:10">
      <c r="F1359" s="10">
        <v>34</v>
      </c>
      <c r="H1359" s="12" t="s">
        <v>576</v>
      </c>
      <c r="I1359" s="13" t="s">
        <v>260</v>
      </c>
      <c r="J1359" s="14">
        <v>1</v>
      </c>
    </row>
    <row r="1361" spans="1:10">
      <c r="F1361" s="10">
        <v>35</v>
      </c>
      <c r="H1361" s="12" t="s">
        <v>577</v>
      </c>
      <c r="I1361" s="13" t="s">
        <v>260</v>
      </c>
      <c r="J1361" s="14">
        <v>1</v>
      </c>
    </row>
    <row r="1364" spans="1:10" ht="13">
      <c r="A1364" s="9">
        <v>693</v>
      </c>
      <c r="B1364" s="9">
        <v>3613</v>
      </c>
      <c r="C1364" s="9">
        <v>3</v>
      </c>
      <c r="D1364" s="9">
        <v>10</v>
      </c>
      <c r="E1364" s="9">
        <v>71</v>
      </c>
      <c r="H1364" s="17" t="s">
        <v>578</v>
      </c>
      <c r="J1364" s="11"/>
    </row>
    <row r="1366" spans="1:10" ht="25">
      <c r="A1366" s="9">
        <v>695</v>
      </c>
      <c r="B1366" s="9">
        <v>3615</v>
      </c>
      <c r="C1366" s="9">
        <v>3</v>
      </c>
      <c r="D1366" s="9">
        <v>10</v>
      </c>
      <c r="E1366" s="9">
        <v>71</v>
      </c>
      <c r="F1366" s="10">
        <v>37</v>
      </c>
      <c r="H1366" s="12" t="s">
        <v>579</v>
      </c>
      <c r="I1366" s="13" t="s">
        <v>260</v>
      </c>
      <c r="J1366" s="14">
        <v>1</v>
      </c>
    </row>
    <row r="1368" spans="1:10" ht="13">
      <c r="A1368" s="9">
        <v>696</v>
      </c>
      <c r="B1368" s="9">
        <v>3616</v>
      </c>
      <c r="C1368" s="9">
        <v>3</v>
      </c>
      <c r="D1368" s="9">
        <v>10</v>
      </c>
      <c r="E1368" s="9">
        <v>71</v>
      </c>
      <c r="G1368" s="26"/>
      <c r="H1368" s="17" t="s">
        <v>580</v>
      </c>
      <c r="J1368" s="11"/>
    </row>
    <row r="1370" spans="1:10" ht="13">
      <c r="H1370" s="19" t="s">
        <v>582</v>
      </c>
    </row>
    <row r="1372" spans="1:10">
      <c r="A1372" s="9">
        <v>698</v>
      </c>
      <c r="B1372" s="9">
        <v>3618</v>
      </c>
      <c r="C1372" s="9">
        <v>3</v>
      </c>
      <c r="D1372" s="9">
        <v>10</v>
      </c>
      <c r="E1372" s="9">
        <v>71</v>
      </c>
      <c r="F1372" s="10">
        <v>38</v>
      </c>
      <c r="H1372" s="12" t="s">
        <v>581</v>
      </c>
      <c r="I1372" s="13" t="s">
        <v>260</v>
      </c>
      <c r="J1372" s="14">
        <v>3</v>
      </c>
    </row>
    <row r="1374" spans="1:10" ht="13">
      <c r="H1374" s="19" t="s">
        <v>583</v>
      </c>
    </row>
    <row r="1376" spans="1:10">
      <c r="F1376" s="10">
        <v>39</v>
      </c>
      <c r="H1376" s="12" t="s">
        <v>581</v>
      </c>
      <c r="I1376" s="13" t="s">
        <v>260</v>
      </c>
      <c r="J1376" s="14">
        <v>1</v>
      </c>
    </row>
    <row r="1382" spans="1:12" ht="13.5" thickBot="1">
      <c r="H1382" s="19" t="s">
        <v>500</v>
      </c>
      <c r="L1382" s="1">
        <f>SUM(L1278:L1379)</f>
        <v>0</v>
      </c>
    </row>
    <row r="1383" spans="1:12" ht="13" thickTop="1"/>
    <row r="1384" spans="1:12" ht="13">
      <c r="A1384" s="9">
        <v>705</v>
      </c>
      <c r="B1384" s="9">
        <v>1176</v>
      </c>
      <c r="C1384" s="9">
        <v>3</v>
      </c>
      <c r="D1384" s="9">
        <v>11</v>
      </c>
      <c r="E1384" s="9">
        <v>72</v>
      </c>
      <c r="H1384" s="17" t="s">
        <v>357</v>
      </c>
      <c r="J1384" s="11"/>
    </row>
    <row r="1386" spans="1:12" ht="13">
      <c r="A1386" s="9">
        <v>706</v>
      </c>
      <c r="B1386" s="9">
        <v>1177</v>
      </c>
      <c r="C1386" s="9">
        <v>3</v>
      </c>
      <c r="D1386" s="9">
        <v>11</v>
      </c>
      <c r="E1386" s="9">
        <v>72</v>
      </c>
      <c r="H1386" s="17" t="s">
        <v>369</v>
      </c>
      <c r="J1386" s="11"/>
    </row>
    <row r="1388" spans="1:12" ht="13">
      <c r="A1388" s="9">
        <v>707</v>
      </c>
      <c r="B1388" s="9">
        <v>1178</v>
      </c>
      <c r="C1388" s="9">
        <v>3</v>
      </c>
      <c r="D1388" s="9">
        <v>11</v>
      </c>
      <c r="E1388" s="9">
        <v>72</v>
      </c>
      <c r="H1388" s="17" t="s">
        <v>254</v>
      </c>
      <c r="J1388" s="11"/>
    </row>
    <row r="1390" spans="1:12" ht="25">
      <c r="A1390" s="9">
        <v>708</v>
      </c>
      <c r="B1390" s="9">
        <v>1179</v>
      </c>
      <c r="C1390" s="9">
        <v>3</v>
      </c>
      <c r="D1390" s="9">
        <v>11</v>
      </c>
      <c r="E1390" s="9">
        <v>72</v>
      </c>
      <c r="H1390" s="12" t="s">
        <v>255</v>
      </c>
      <c r="J1390" s="11"/>
    </row>
    <row r="1392" spans="1:12" ht="13">
      <c r="A1392" s="9">
        <v>709</v>
      </c>
      <c r="B1392" s="9">
        <v>1180</v>
      </c>
      <c r="C1392" s="9">
        <v>3</v>
      </c>
      <c r="D1392" s="9">
        <v>11</v>
      </c>
      <c r="E1392" s="9">
        <v>72</v>
      </c>
      <c r="H1392" s="17" t="s">
        <v>256</v>
      </c>
      <c r="J1392" s="11"/>
    </row>
    <row r="1394" spans="1:10" ht="25">
      <c r="A1394" s="9">
        <v>710</v>
      </c>
      <c r="B1394" s="9">
        <v>1181</v>
      </c>
      <c r="C1394" s="9">
        <v>3</v>
      </c>
      <c r="D1394" s="9">
        <v>11</v>
      </c>
      <c r="E1394" s="9">
        <v>72</v>
      </c>
      <c r="H1394" s="12" t="s">
        <v>370</v>
      </c>
      <c r="J1394" s="11"/>
    </row>
    <row r="1396" spans="1:10" ht="13">
      <c r="A1396" s="9">
        <v>711</v>
      </c>
      <c r="B1396" s="9">
        <v>1182</v>
      </c>
      <c r="C1396" s="9">
        <v>3</v>
      </c>
      <c r="D1396" s="9">
        <v>11</v>
      </c>
      <c r="E1396" s="9">
        <v>72</v>
      </c>
      <c r="H1396" s="17" t="s">
        <v>371</v>
      </c>
      <c r="J1396" s="11"/>
    </row>
    <row r="1398" spans="1:10" ht="150" customHeight="1">
      <c r="A1398" s="9">
        <v>712</v>
      </c>
      <c r="B1398" s="9">
        <v>1183</v>
      </c>
      <c r="C1398" s="9">
        <v>3</v>
      </c>
      <c r="D1398" s="9">
        <v>11</v>
      </c>
      <c r="E1398" s="9">
        <v>72</v>
      </c>
      <c r="H1398" s="19" t="s">
        <v>499</v>
      </c>
      <c r="J1398" s="11"/>
    </row>
    <row r="1400" spans="1:10">
      <c r="A1400" s="9">
        <v>713</v>
      </c>
      <c r="B1400" s="9">
        <v>1184</v>
      </c>
      <c r="C1400" s="9">
        <v>3</v>
      </c>
      <c r="D1400" s="9">
        <v>11</v>
      </c>
      <c r="E1400" s="9">
        <v>72</v>
      </c>
      <c r="F1400" s="10">
        <v>1</v>
      </c>
      <c r="H1400" s="12" t="s">
        <v>372</v>
      </c>
      <c r="I1400" s="13" t="s">
        <v>469</v>
      </c>
      <c r="J1400" s="14">
        <v>1005</v>
      </c>
    </row>
    <row r="1402" spans="1:10" ht="13">
      <c r="A1402" s="9">
        <v>714</v>
      </c>
      <c r="B1402" s="9">
        <v>1190</v>
      </c>
      <c r="C1402" s="9">
        <v>3</v>
      </c>
      <c r="D1402" s="9">
        <v>11</v>
      </c>
      <c r="E1402" s="9">
        <v>72</v>
      </c>
      <c r="H1402" s="17" t="s">
        <v>373</v>
      </c>
      <c r="J1402" s="11"/>
    </row>
    <row r="1404" spans="1:10" ht="26">
      <c r="A1404" s="9">
        <v>715</v>
      </c>
      <c r="B1404" s="9">
        <v>1191</v>
      </c>
      <c r="C1404" s="9">
        <v>3</v>
      </c>
      <c r="D1404" s="9">
        <v>11</v>
      </c>
      <c r="E1404" s="9">
        <v>72</v>
      </c>
      <c r="H1404" s="19" t="s">
        <v>374</v>
      </c>
      <c r="J1404" s="11"/>
    </row>
    <row r="1406" spans="1:10">
      <c r="A1406" s="9">
        <v>716</v>
      </c>
      <c r="B1406" s="9">
        <v>1192</v>
      </c>
      <c r="C1406" s="9">
        <v>3</v>
      </c>
      <c r="D1406" s="9">
        <v>11</v>
      </c>
      <c r="E1406" s="9">
        <v>72</v>
      </c>
      <c r="F1406" s="10">
        <v>2</v>
      </c>
      <c r="H1406" s="12" t="s">
        <v>732</v>
      </c>
      <c r="I1406" s="13" t="s">
        <v>469</v>
      </c>
      <c r="J1406" s="14">
        <v>80</v>
      </c>
    </row>
    <row r="1408" spans="1:10">
      <c r="A1408" s="9">
        <v>717</v>
      </c>
      <c r="B1408" s="9">
        <v>1193</v>
      </c>
      <c r="C1408" s="9">
        <v>3</v>
      </c>
      <c r="D1408" s="9">
        <v>11</v>
      </c>
      <c r="E1408" s="9">
        <v>72</v>
      </c>
      <c r="F1408" s="10">
        <v>3</v>
      </c>
      <c r="H1408" s="12" t="s">
        <v>376</v>
      </c>
      <c r="I1408" s="13" t="s">
        <v>469</v>
      </c>
      <c r="J1408" s="14">
        <f>J1406*20%</f>
        <v>16</v>
      </c>
    </row>
    <row r="1410" spans="1:10" ht="13">
      <c r="A1410" s="9">
        <v>718</v>
      </c>
      <c r="B1410" s="9">
        <v>1194</v>
      </c>
      <c r="C1410" s="9">
        <v>3</v>
      </c>
      <c r="D1410" s="9">
        <v>11</v>
      </c>
      <c r="E1410" s="9">
        <v>72</v>
      </c>
      <c r="H1410" s="17" t="s">
        <v>377</v>
      </c>
      <c r="J1410" s="11"/>
    </row>
    <row r="1412" spans="1:10" ht="39">
      <c r="A1412" s="9">
        <v>719</v>
      </c>
      <c r="B1412" s="9">
        <v>1195</v>
      </c>
      <c r="C1412" s="9">
        <v>3</v>
      </c>
      <c r="D1412" s="9">
        <v>11</v>
      </c>
      <c r="E1412" s="9">
        <v>73</v>
      </c>
      <c r="H1412" s="19" t="s">
        <v>378</v>
      </c>
      <c r="J1412" s="11"/>
    </row>
    <row r="1414" spans="1:10">
      <c r="A1414" s="9">
        <v>720</v>
      </c>
      <c r="B1414" s="9">
        <v>1196</v>
      </c>
      <c r="C1414" s="9">
        <v>3</v>
      </c>
      <c r="D1414" s="9">
        <v>11</v>
      </c>
      <c r="E1414" s="9">
        <v>73</v>
      </c>
      <c r="F1414" s="10">
        <v>4</v>
      </c>
      <c r="H1414" s="12" t="s">
        <v>375</v>
      </c>
      <c r="I1414" s="13" t="s">
        <v>469</v>
      </c>
      <c r="J1414" s="22">
        <v>2000</v>
      </c>
    </row>
    <row r="1416" spans="1:10">
      <c r="A1416" s="9">
        <v>721</v>
      </c>
      <c r="B1416" s="9">
        <v>1197</v>
      </c>
      <c r="C1416" s="9">
        <v>3</v>
      </c>
      <c r="D1416" s="9">
        <v>11</v>
      </c>
      <c r="E1416" s="9">
        <v>73</v>
      </c>
      <c r="F1416" s="10">
        <v>5</v>
      </c>
      <c r="H1416" s="12" t="s">
        <v>376</v>
      </c>
      <c r="I1416" s="13" t="s">
        <v>469</v>
      </c>
      <c r="J1416" s="14">
        <f>J1414*10%</f>
        <v>200</v>
      </c>
    </row>
    <row r="1418" spans="1:10" ht="25">
      <c r="F1418" s="10">
        <v>6</v>
      </c>
      <c r="H1418" s="12" t="s">
        <v>734</v>
      </c>
      <c r="I1418" s="13" t="s">
        <v>469</v>
      </c>
      <c r="J1418" s="14">
        <v>410</v>
      </c>
    </row>
    <row r="1430" spans="1:12" ht="13.5" thickBot="1">
      <c r="H1430" s="19" t="s">
        <v>500</v>
      </c>
      <c r="L1430" s="1">
        <f>SUM(L1399:L1426)</f>
        <v>0</v>
      </c>
    </row>
    <row r="1431" spans="1:12" ht="13.5" thickTop="1">
      <c r="A1431" s="9">
        <v>723</v>
      </c>
      <c r="B1431" s="9">
        <v>1199</v>
      </c>
      <c r="C1431" s="9">
        <v>3</v>
      </c>
      <c r="D1431" s="9">
        <v>12</v>
      </c>
      <c r="E1431" s="9">
        <v>74</v>
      </c>
      <c r="H1431" s="17" t="s">
        <v>642</v>
      </c>
      <c r="J1431" s="11"/>
    </row>
    <row r="1433" spans="1:12" ht="13">
      <c r="A1433" s="9">
        <v>724</v>
      </c>
      <c r="B1433" s="9">
        <v>1200</v>
      </c>
      <c r="C1433" s="9">
        <v>3</v>
      </c>
      <c r="D1433" s="9">
        <v>12</v>
      </c>
      <c r="E1433" s="9">
        <v>74</v>
      </c>
      <c r="H1433" s="17" t="s">
        <v>379</v>
      </c>
      <c r="J1433" s="11"/>
    </row>
    <row r="1435" spans="1:12" ht="13">
      <c r="A1435" s="9">
        <v>725</v>
      </c>
      <c r="B1435" s="9">
        <v>1201</v>
      </c>
      <c r="C1435" s="9">
        <v>3</v>
      </c>
      <c r="D1435" s="9">
        <v>12</v>
      </c>
      <c r="E1435" s="9">
        <v>74</v>
      </c>
      <c r="H1435" s="17" t="s">
        <v>254</v>
      </c>
      <c r="J1435" s="11"/>
    </row>
    <row r="1437" spans="1:12" ht="25">
      <c r="A1437" s="9">
        <v>726</v>
      </c>
      <c r="B1437" s="9">
        <v>1202</v>
      </c>
      <c r="C1437" s="9">
        <v>3</v>
      </c>
      <c r="D1437" s="9">
        <v>12</v>
      </c>
      <c r="E1437" s="9">
        <v>74</v>
      </c>
      <c r="H1437" s="12" t="s">
        <v>255</v>
      </c>
      <c r="J1437" s="11"/>
    </row>
    <row r="1439" spans="1:12" ht="13">
      <c r="A1439" s="9">
        <v>727</v>
      </c>
      <c r="B1439" s="9">
        <v>1203</v>
      </c>
      <c r="C1439" s="9">
        <v>3</v>
      </c>
      <c r="D1439" s="9">
        <v>12</v>
      </c>
      <c r="E1439" s="9">
        <v>74</v>
      </c>
      <c r="H1439" s="17" t="s">
        <v>256</v>
      </c>
      <c r="J1439" s="11"/>
    </row>
    <row r="1441" spans="1:10" ht="25">
      <c r="A1441" s="9">
        <v>728</v>
      </c>
      <c r="B1441" s="9">
        <v>1204</v>
      </c>
      <c r="C1441" s="9">
        <v>3</v>
      </c>
      <c r="D1441" s="9">
        <v>12</v>
      </c>
      <c r="E1441" s="9">
        <v>74</v>
      </c>
      <c r="H1441" s="12" t="s">
        <v>380</v>
      </c>
      <c r="J1441" s="11"/>
    </row>
    <row r="1443" spans="1:10" ht="13">
      <c r="A1443" s="9">
        <v>729</v>
      </c>
      <c r="B1443" s="9">
        <v>1205</v>
      </c>
      <c r="C1443" s="9">
        <v>3</v>
      </c>
      <c r="D1443" s="9">
        <v>12</v>
      </c>
      <c r="E1443" s="9">
        <v>74</v>
      </c>
      <c r="H1443" s="17" t="s">
        <v>257</v>
      </c>
      <c r="J1443" s="11"/>
    </row>
    <row r="1445" spans="1:10" ht="13">
      <c r="A1445" s="9">
        <v>730</v>
      </c>
      <c r="B1445" s="9">
        <v>1206</v>
      </c>
      <c r="C1445" s="9">
        <v>3</v>
      </c>
      <c r="D1445" s="9">
        <v>12</v>
      </c>
      <c r="E1445" s="9">
        <v>74</v>
      </c>
      <c r="H1445" s="19" t="s">
        <v>330</v>
      </c>
      <c r="J1445" s="11"/>
    </row>
    <row r="1447" spans="1:10" ht="62.5">
      <c r="A1447" s="9">
        <v>731</v>
      </c>
      <c r="B1447" s="9">
        <v>1207</v>
      </c>
      <c r="C1447" s="9">
        <v>3</v>
      </c>
      <c r="D1447" s="9">
        <v>12</v>
      </c>
      <c r="E1447" s="9">
        <v>74</v>
      </c>
      <c r="H1447" s="12" t="s">
        <v>381</v>
      </c>
      <c r="J1447" s="11"/>
    </row>
    <row r="1449" spans="1:10" ht="25">
      <c r="A1449" s="9">
        <v>732</v>
      </c>
      <c r="B1449" s="9">
        <v>1208</v>
      </c>
      <c r="C1449" s="9">
        <v>3</v>
      </c>
      <c r="D1449" s="9">
        <v>12</v>
      </c>
      <c r="E1449" s="9">
        <v>74</v>
      </c>
      <c r="H1449" s="12" t="s">
        <v>382</v>
      </c>
      <c r="J1449" s="11"/>
    </row>
    <row r="1451" spans="1:10" ht="37.5">
      <c r="A1451" s="9">
        <v>733</v>
      </c>
      <c r="B1451" s="9">
        <v>1209</v>
      </c>
      <c r="C1451" s="9">
        <v>3</v>
      </c>
      <c r="D1451" s="9">
        <v>12</v>
      </c>
      <c r="E1451" s="9">
        <v>74</v>
      </c>
      <c r="H1451" s="12" t="s">
        <v>383</v>
      </c>
      <c r="J1451" s="11"/>
    </row>
    <row r="1453" spans="1:10" ht="13">
      <c r="A1453" s="9">
        <v>734</v>
      </c>
      <c r="B1453" s="9">
        <v>1215</v>
      </c>
      <c r="C1453" s="9">
        <v>3</v>
      </c>
      <c r="D1453" s="9">
        <v>12</v>
      </c>
      <c r="E1453" s="9">
        <v>75</v>
      </c>
      <c r="H1453" s="17" t="s">
        <v>384</v>
      </c>
      <c r="J1453" s="11"/>
    </row>
    <row r="1455" spans="1:10" ht="39">
      <c r="A1455" s="9">
        <v>735</v>
      </c>
      <c r="B1455" s="9">
        <v>1216</v>
      </c>
      <c r="C1455" s="9">
        <v>3</v>
      </c>
      <c r="D1455" s="9">
        <v>12</v>
      </c>
      <c r="E1455" s="9">
        <v>75</v>
      </c>
      <c r="H1455" s="27" t="s">
        <v>695</v>
      </c>
      <c r="J1455" s="11"/>
    </row>
    <row r="1457" spans="1:10">
      <c r="A1457" s="9">
        <v>736</v>
      </c>
      <c r="B1457" s="9">
        <v>1217</v>
      </c>
      <c r="C1457" s="9">
        <v>3</v>
      </c>
      <c r="D1457" s="9">
        <v>12</v>
      </c>
      <c r="E1457" s="9">
        <v>75</v>
      </c>
      <c r="F1457" s="10">
        <v>1</v>
      </c>
      <c r="H1457" s="12" t="s">
        <v>385</v>
      </c>
      <c r="I1457" s="13" t="s">
        <v>469</v>
      </c>
      <c r="J1457" s="14">
        <v>264</v>
      </c>
    </row>
    <row r="1459" spans="1:10" ht="39">
      <c r="A1459" s="9">
        <v>737</v>
      </c>
      <c r="B1459" s="9">
        <v>1218</v>
      </c>
      <c r="C1459" s="9">
        <v>3</v>
      </c>
      <c r="D1459" s="9">
        <v>12</v>
      </c>
      <c r="E1459" s="9">
        <v>75</v>
      </c>
      <c r="H1459" s="27" t="s">
        <v>694</v>
      </c>
      <c r="J1459" s="11"/>
    </row>
    <row r="1461" spans="1:10">
      <c r="A1461" s="9">
        <v>738</v>
      </c>
      <c r="B1461" s="9">
        <v>1219</v>
      </c>
      <c r="C1461" s="9">
        <v>3</v>
      </c>
      <c r="D1461" s="9">
        <v>12</v>
      </c>
      <c r="E1461" s="9">
        <v>75</v>
      </c>
      <c r="F1461" s="10">
        <v>2</v>
      </c>
      <c r="H1461" s="12" t="s">
        <v>542</v>
      </c>
      <c r="I1461" s="13" t="s">
        <v>469</v>
      </c>
      <c r="J1461" s="14">
        <v>84</v>
      </c>
    </row>
    <row r="1463" spans="1:10" ht="26">
      <c r="H1463" s="19" t="s">
        <v>693</v>
      </c>
    </row>
    <row r="1465" spans="1:10">
      <c r="F1465" s="10">
        <v>3</v>
      </c>
      <c r="H1465" s="12" t="s">
        <v>385</v>
      </c>
      <c r="I1465" s="13" t="s">
        <v>469</v>
      </c>
      <c r="J1465" s="14">
        <v>2</v>
      </c>
    </row>
    <row r="1467" spans="1:10" ht="13">
      <c r="H1467" s="19" t="s">
        <v>351</v>
      </c>
    </row>
    <row r="1469" spans="1:10" ht="50">
      <c r="F1469" s="10">
        <v>4</v>
      </c>
      <c r="H1469" s="12" t="s">
        <v>585</v>
      </c>
      <c r="I1469" s="13" t="s">
        <v>259</v>
      </c>
      <c r="J1469" s="14">
        <v>170</v>
      </c>
    </row>
    <row r="1471" spans="1:10" ht="50">
      <c r="F1471" s="10">
        <v>5</v>
      </c>
      <c r="H1471" s="12" t="s">
        <v>586</v>
      </c>
      <c r="I1471" s="13" t="s">
        <v>259</v>
      </c>
      <c r="J1471" s="14">
        <v>80</v>
      </c>
    </row>
    <row r="1473" spans="6:10" ht="13">
      <c r="H1473" s="19" t="s">
        <v>741</v>
      </c>
    </row>
    <row r="1475" spans="6:10" ht="26">
      <c r="H1475" s="19" t="s">
        <v>742</v>
      </c>
    </row>
    <row r="1477" spans="6:10">
      <c r="F1477" s="10">
        <v>6</v>
      </c>
      <c r="H1477" s="12" t="s">
        <v>743</v>
      </c>
      <c r="I1477" s="13" t="s">
        <v>469</v>
      </c>
      <c r="J1477" s="14">
        <v>320</v>
      </c>
    </row>
    <row r="1479" spans="6:10" ht="13">
      <c r="H1479" s="19" t="s">
        <v>739</v>
      </c>
    </row>
    <row r="1481" spans="6:10" ht="37.5">
      <c r="F1481" s="10">
        <v>7</v>
      </c>
      <c r="H1481" s="12" t="s">
        <v>740</v>
      </c>
      <c r="I1481" s="13" t="s">
        <v>259</v>
      </c>
      <c r="J1481" s="14">
        <v>200</v>
      </c>
    </row>
    <row r="1510" spans="1:12" ht="13.5" thickBot="1">
      <c r="H1510" s="19" t="s">
        <v>500</v>
      </c>
      <c r="L1510" s="1">
        <f>SUM(L1456:L1498)</f>
        <v>0</v>
      </c>
    </row>
    <row r="1511" spans="1:12" ht="13" thickTop="1"/>
    <row r="1512" spans="1:12" ht="13">
      <c r="A1512" s="9">
        <v>740</v>
      </c>
      <c r="B1512" s="9">
        <v>1225</v>
      </c>
      <c r="C1512" s="9">
        <v>3</v>
      </c>
      <c r="D1512" s="9">
        <v>13</v>
      </c>
      <c r="E1512" s="9">
        <v>76</v>
      </c>
      <c r="H1512" s="17" t="s">
        <v>643</v>
      </c>
      <c r="J1512" s="11"/>
    </row>
    <row r="1514" spans="1:12" ht="13">
      <c r="A1514" s="9">
        <v>741</v>
      </c>
      <c r="B1514" s="9">
        <v>1226</v>
      </c>
      <c r="C1514" s="9">
        <v>3</v>
      </c>
      <c r="D1514" s="9">
        <v>13</v>
      </c>
      <c r="E1514" s="9">
        <v>76</v>
      </c>
      <c r="H1514" s="17" t="s">
        <v>387</v>
      </c>
      <c r="J1514" s="11"/>
    </row>
    <row r="1516" spans="1:12" ht="13">
      <c r="A1516" s="9">
        <v>742</v>
      </c>
      <c r="B1516" s="9">
        <v>1227</v>
      </c>
      <c r="C1516" s="9">
        <v>3</v>
      </c>
      <c r="D1516" s="9">
        <v>13</v>
      </c>
      <c r="E1516" s="9">
        <v>76</v>
      </c>
      <c r="H1516" s="17" t="s">
        <v>254</v>
      </c>
      <c r="J1516" s="11"/>
    </row>
    <row r="1518" spans="1:12" ht="25">
      <c r="A1518" s="9">
        <v>743</v>
      </c>
      <c r="B1518" s="9">
        <v>1228</v>
      </c>
      <c r="C1518" s="9">
        <v>3</v>
      </c>
      <c r="D1518" s="9">
        <v>13</v>
      </c>
      <c r="E1518" s="9">
        <v>76</v>
      </c>
      <c r="H1518" s="12" t="s">
        <v>255</v>
      </c>
      <c r="J1518" s="11"/>
    </row>
    <row r="1520" spans="1:12" ht="13">
      <c r="A1520" s="9">
        <v>744</v>
      </c>
      <c r="B1520" s="9">
        <v>1229</v>
      </c>
      <c r="C1520" s="9">
        <v>3</v>
      </c>
      <c r="D1520" s="9">
        <v>13</v>
      </c>
      <c r="E1520" s="9">
        <v>76</v>
      </c>
      <c r="H1520" s="17" t="s">
        <v>256</v>
      </c>
      <c r="J1520" s="11"/>
    </row>
    <row r="1522" spans="1:10" ht="37.5">
      <c r="A1522" s="9">
        <v>745</v>
      </c>
      <c r="B1522" s="9">
        <v>1230</v>
      </c>
      <c r="C1522" s="9">
        <v>3</v>
      </c>
      <c r="D1522" s="9">
        <v>13</v>
      </c>
      <c r="E1522" s="9">
        <v>76</v>
      </c>
      <c r="H1522" s="12" t="s">
        <v>388</v>
      </c>
      <c r="J1522" s="11"/>
    </row>
    <row r="1524" spans="1:10" ht="13">
      <c r="A1524" s="9">
        <v>746</v>
      </c>
      <c r="B1524" s="9">
        <v>1231</v>
      </c>
      <c r="C1524" s="9">
        <v>3</v>
      </c>
      <c r="D1524" s="9">
        <v>13</v>
      </c>
      <c r="E1524" s="9">
        <v>76</v>
      </c>
      <c r="H1524" s="17" t="s">
        <v>257</v>
      </c>
      <c r="J1524" s="11"/>
    </row>
    <row r="1526" spans="1:10" ht="13">
      <c r="A1526" s="9">
        <v>747</v>
      </c>
      <c r="B1526" s="9">
        <v>1232</v>
      </c>
      <c r="C1526" s="9">
        <v>3</v>
      </c>
      <c r="D1526" s="9">
        <v>13</v>
      </c>
      <c r="E1526" s="9">
        <v>76</v>
      </c>
      <c r="H1526" s="19" t="s">
        <v>389</v>
      </c>
      <c r="J1526" s="11"/>
    </row>
    <row r="1528" spans="1:10" ht="45" customHeight="1">
      <c r="A1528" s="9">
        <v>748</v>
      </c>
      <c r="B1528" s="9">
        <v>1233</v>
      </c>
      <c r="C1528" s="9">
        <v>3</v>
      </c>
      <c r="D1528" s="9">
        <v>13</v>
      </c>
      <c r="E1528" s="9">
        <v>76</v>
      </c>
      <c r="H1528" s="12" t="s">
        <v>390</v>
      </c>
      <c r="J1528" s="11"/>
    </row>
    <row r="1530" spans="1:10" ht="50">
      <c r="A1530" s="9">
        <v>749</v>
      </c>
      <c r="B1530" s="9">
        <v>1234</v>
      </c>
      <c r="C1530" s="9">
        <v>3</v>
      </c>
      <c r="D1530" s="9">
        <v>13</v>
      </c>
      <c r="E1530" s="9">
        <v>76</v>
      </c>
      <c r="H1530" s="12" t="s">
        <v>391</v>
      </c>
      <c r="J1530" s="11"/>
    </row>
    <row r="1532" spans="1:10">
      <c r="A1532" s="9">
        <v>750</v>
      </c>
      <c r="B1532" s="9">
        <v>1235</v>
      </c>
      <c r="C1532" s="9">
        <v>3</v>
      </c>
      <c r="D1532" s="9">
        <v>13</v>
      </c>
      <c r="E1532" s="9">
        <v>76</v>
      </c>
      <c r="H1532" s="12" t="s">
        <v>392</v>
      </c>
      <c r="J1532" s="11"/>
    </row>
    <row r="1534" spans="1:10" ht="13">
      <c r="A1534" s="9">
        <v>751</v>
      </c>
      <c r="B1534" s="9">
        <v>1236</v>
      </c>
      <c r="C1534" s="9">
        <v>3</v>
      </c>
      <c r="D1534" s="9">
        <v>13</v>
      </c>
      <c r="E1534" s="9">
        <v>76</v>
      </c>
      <c r="H1534" s="19" t="s">
        <v>389</v>
      </c>
      <c r="J1534" s="11"/>
    </row>
    <row r="1536" spans="1:10" ht="25">
      <c r="A1536" s="9">
        <v>752</v>
      </c>
      <c r="B1536" s="9">
        <v>1237</v>
      </c>
      <c r="C1536" s="9">
        <v>3</v>
      </c>
      <c r="D1536" s="9">
        <v>13</v>
      </c>
      <c r="E1536" s="9">
        <v>76</v>
      </c>
      <c r="H1536" s="12" t="s">
        <v>393</v>
      </c>
      <c r="J1536" s="11"/>
    </row>
    <row r="1538" spans="1:10" ht="25">
      <c r="A1538" s="9">
        <v>753</v>
      </c>
      <c r="B1538" s="9">
        <v>1238</v>
      </c>
      <c r="C1538" s="9">
        <v>3</v>
      </c>
      <c r="D1538" s="9">
        <v>13</v>
      </c>
      <c r="E1538" s="9">
        <v>76</v>
      </c>
      <c r="H1538" s="12" t="s">
        <v>394</v>
      </c>
      <c r="J1538" s="11"/>
    </row>
    <row r="1540" spans="1:10" ht="25">
      <c r="A1540" s="9">
        <v>754</v>
      </c>
      <c r="B1540" s="9">
        <v>1239</v>
      </c>
      <c r="C1540" s="9">
        <v>3</v>
      </c>
      <c r="D1540" s="9">
        <v>13</v>
      </c>
      <c r="E1540" s="9">
        <v>76</v>
      </c>
      <c r="H1540" s="12" t="s">
        <v>395</v>
      </c>
      <c r="J1540" s="11"/>
    </row>
    <row r="1542" spans="1:10" ht="37.5">
      <c r="A1542" s="9">
        <v>755</v>
      </c>
      <c r="B1542" s="9">
        <v>1240</v>
      </c>
      <c r="C1542" s="9">
        <v>3</v>
      </c>
      <c r="D1542" s="9">
        <v>13</v>
      </c>
      <c r="E1542" s="9">
        <v>77</v>
      </c>
      <c r="H1542" s="12" t="s">
        <v>396</v>
      </c>
      <c r="J1542" s="11"/>
    </row>
    <row r="1544" spans="1:10" ht="37.5">
      <c r="A1544" s="9">
        <v>756</v>
      </c>
      <c r="B1544" s="9">
        <v>1241</v>
      </c>
      <c r="C1544" s="9">
        <v>3</v>
      </c>
      <c r="D1544" s="9">
        <v>13</v>
      </c>
      <c r="E1544" s="9">
        <v>77</v>
      </c>
      <c r="H1544" s="12" t="s">
        <v>397</v>
      </c>
      <c r="J1544" s="11"/>
    </row>
    <row r="1546" spans="1:10" ht="25">
      <c r="A1546" s="9">
        <v>757</v>
      </c>
      <c r="B1546" s="9">
        <v>1242</v>
      </c>
      <c r="C1546" s="9">
        <v>3</v>
      </c>
      <c r="D1546" s="9">
        <v>13</v>
      </c>
      <c r="E1546" s="9">
        <v>77</v>
      </c>
      <c r="H1546" s="12" t="s">
        <v>398</v>
      </c>
      <c r="J1546" s="11"/>
    </row>
    <row r="1548" spans="1:10">
      <c r="A1548" s="9">
        <v>758</v>
      </c>
      <c r="B1548" s="9">
        <v>1243</v>
      </c>
      <c r="C1548" s="9">
        <v>3</v>
      </c>
      <c r="D1548" s="9">
        <v>13</v>
      </c>
      <c r="E1548" s="9">
        <v>77</v>
      </c>
      <c r="H1548" s="12" t="s">
        <v>392</v>
      </c>
      <c r="J1548" s="11"/>
    </row>
    <row r="1550" spans="1:10" ht="25">
      <c r="A1550" s="9">
        <v>761</v>
      </c>
      <c r="B1550" s="9">
        <v>1246</v>
      </c>
      <c r="C1550" s="9">
        <v>3</v>
      </c>
      <c r="D1550" s="9">
        <v>13</v>
      </c>
      <c r="E1550" s="9">
        <v>77</v>
      </c>
      <c r="H1550" s="12" t="s">
        <v>399</v>
      </c>
      <c r="J1550" s="11"/>
    </row>
    <row r="1552" spans="1:10" ht="13">
      <c r="A1552" s="9">
        <v>762</v>
      </c>
      <c r="B1552" s="9">
        <v>1247</v>
      </c>
      <c r="C1552" s="9">
        <v>3</v>
      </c>
      <c r="D1552" s="9">
        <v>13</v>
      </c>
      <c r="E1552" s="9">
        <v>77</v>
      </c>
      <c r="H1552" s="19" t="s">
        <v>400</v>
      </c>
      <c r="J1552" s="11"/>
    </row>
    <row r="1554" spans="1:12">
      <c r="A1554" s="9">
        <v>763</v>
      </c>
      <c r="B1554" s="9">
        <v>1248</v>
      </c>
      <c r="C1554" s="9">
        <v>3</v>
      </c>
      <c r="D1554" s="9">
        <v>13</v>
      </c>
      <c r="E1554" s="9">
        <v>77</v>
      </c>
      <c r="H1554" s="12" t="s">
        <v>401</v>
      </c>
      <c r="J1554" s="11"/>
    </row>
    <row r="1556" spans="1:12" s="21" customFormat="1" ht="13">
      <c r="A1556" s="28">
        <v>764</v>
      </c>
      <c r="B1556" s="28">
        <v>1263</v>
      </c>
      <c r="C1556" s="28">
        <v>3</v>
      </c>
      <c r="D1556" s="28">
        <v>13</v>
      </c>
      <c r="E1556" s="28">
        <v>77</v>
      </c>
      <c r="F1556" s="10"/>
      <c r="G1556" s="11"/>
      <c r="H1556" s="17" t="s">
        <v>402</v>
      </c>
      <c r="I1556" s="13"/>
      <c r="J1556" s="14"/>
      <c r="K1556" s="15"/>
      <c r="L1556" s="16"/>
    </row>
    <row r="1557" spans="1:12" s="21" customFormat="1">
      <c r="A1557" s="28"/>
      <c r="B1557" s="28"/>
      <c r="C1557" s="28"/>
      <c r="D1557" s="28"/>
      <c r="E1557" s="28"/>
      <c r="F1557" s="10"/>
      <c r="G1557" s="11"/>
      <c r="H1557" s="12"/>
      <c r="I1557" s="13"/>
      <c r="J1557" s="14"/>
      <c r="K1557" s="15"/>
      <c r="L1557" s="16"/>
    </row>
    <row r="1558" spans="1:12" s="21" customFormat="1" ht="52">
      <c r="A1558" s="28">
        <v>765</v>
      </c>
      <c r="B1558" s="28">
        <v>1264</v>
      </c>
      <c r="C1558" s="28">
        <v>3</v>
      </c>
      <c r="D1558" s="28">
        <v>13</v>
      </c>
      <c r="E1558" s="28">
        <v>77</v>
      </c>
      <c r="F1558" s="10"/>
      <c r="G1558" s="11"/>
      <c r="H1558" s="19" t="s">
        <v>403</v>
      </c>
      <c r="I1558" s="13"/>
      <c r="J1558" s="14"/>
      <c r="K1558" s="15"/>
      <c r="L1558" s="16"/>
    </row>
    <row r="1559" spans="1:12" s="21" customFormat="1">
      <c r="A1559" s="28"/>
      <c r="B1559" s="28"/>
      <c r="C1559" s="28"/>
      <c r="D1559" s="28"/>
      <c r="E1559" s="28"/>
      <c r="F1559" s="10"/>
      <c r="G1559" s="11"/>
      <c r="H1559" s="12"/>
      <c r="I1559" s="13"/>
      <c r="J1559" s="14"/>
      <c r="K1559" s="15"/>
      <c r="L1559" s="16"/>
    </row>
    <row r="1560" spans="1:12" s="21" customFormat="1">
      <c r="A1560" s="28">
        <v>766</v>
      </c>
      <c r="B1560" s="28">
        <v>1266</v>
      </c>
      <c r="C1560" s="28">
        <v>3</v>
      </c>
      <c r="D1560" s="28">
        <v>13</v>
      </c>
      <c r="E1560" s="28">
        <v>77</v>
      </c>
      <c r="F1560" s="10">
        <v>1</v>
      </c>
      <c r="G1560" s="11"/>
      <c r="H1560" s="12" t="s">
        <v>404</v>
      </c>
      <c r="I1560" s="13" t="s">
        <v>259</v>
      </c>
      <c r="J1560" s="14">
        <v>60</v>
      </c>
      <c r="K1560" s="15"/>
      <c r="L1560" s="16"/>
    </row>
    <row r="1561" spans="1:12" s="21" customFormat="1">
      <c r="A1561" s="28"/>
      <c r="B1561" s="28"/>
      <c r="C1561" s="28"/>
      <c r="D1561" s="28"/>
      <c r="E1561" s="28"/>
      <c r="F1561" s="10"/>
      <c r="G1561" s="11"/>
      <c r="H1561" s="12"/>
      <c r="I1561" s="13"/>
      <c r="J1561" s="14"/>
      <c r="K1561" s="15"/>
      <c r="L1561" s="16"/>
    </row>
    <row r="1562" spans="1:12" s="21" customFormat="1">
      <c r="A1562" s="28">
        <v>767</v>
      </c>
      <c r="B1562" s="28">
        <v>1267</v>
      </c>
      <c r="C1562" s="28">
        <v>3</v>
      </c>
      <c r="D1562" s="28">
        <v>13</v>
      </c>
      <c r="E1562" s="28">
        <v>77</v>
      </c>
      <c r="F1562" s="10">
        <v>2</v>
      </c>
      <c r="G1562" s="11"/>
      <c r="H1562" s="12" t="s">
        <v>405</v>
      </c>
      <c r="I1562" s="13" t="s">
        <v>260</v>
      </c>
      <c r="J1562" s="14">
        <v>8</v>
      </c>
      <c r="K1562" s="15"/>
      <c r="L1562" s="16"/>
    </row>
    <row r="1563" spans="1:12" s="21" customFormat="1">
      <c r="A1563" s="28"/>
      <c r="B1563" s="28"/>
      <c r="C1563" s="28"/>
      <c r="D1563" s="28"/>
      <c r="E1563" s="28"/>
      <c r="F1563" s="10"/>
      <c r="G1563" s="11"/>
      <c r="H1563" s="12"/>
      <c r="I1563" s="13"/>
      <c r="J1563" s="14"/>
      <c r="K1563" s="15"/>
      <c r="L1563" s="16"/>
    </row>
    <row r="1564" spans="1:12" s="21" customFormat="1">
      <c r="A1564" s="28">
        <v>768</v>
      </c>
      <c r="B1564" s="28">
        <v>1268</v>
      </c>
      <c r="C1564" s="28">
        <v>3</v>
      </c>
      <c r="D1564" s="28">
        <v>13</v>
      </c>
      <c r="E1564" s="28">
        <v>77</v>
      </c>
      <c r="F1564" s="10">
        <v>3</v>
      </c>
      <c r="G1564" s="11"/>
      <c r="H1564" s="12" t="s">
        <v>406</v>
      </c>
      <c r="I1564" s="13" t="s">
        <v>259</v>
      </c>
      <c r="J1564" s="14">
        <v>28</v>
      </c>
      <c r="K1564" s="15"/>
      <c r="L1564" s="16"/>
    </row>
    <row r="1565" spans="1:12" s="21" customFormat="1">
      <c r="A1565" s="28"/>
      <c r="B1565" s="28"/>
      <c r="C1565" s="28"/>
      <c r="D1565" s="28"/>
      <c r="E1565" s="28"/>
      <c r="F1565" s="10"/>
      <c r="G1565" s="11"/>
      <c r="H1565" s="12"/>
      <c r="I1565" s="13"/>
      <c r="J1565" s="14"/>
      <c r="K1565" s="15"/>
      <c r="L1565" s="16"/>
    </row>
    <row r="1566" spans="1:12" s="21" customFormat="1">
      <c r="A1566" s="28">
        <v>769</v>
      </c>
      <c r="B1566" s="28">
        <v>1269</v>
      </c>
      <c r="C1566" s="28">
        <v>3</v>
      </c>
      <c r="D1566" s="28">
        <v>13</v>
      </c>
      <c r="E1566" s="28">
        <v>77</v>
      </c>
      <c r="F1566" s="10">
        <v>4</v>
      </c>
      <c r="G1566" s="11"/>
      <c r="H1566" s="12" t="s">
        <v>407</v>
      </c>
      <c r="I1566" s="13" t="s">
        <v>260</v>
      </c>
      <c r="J1566" s="14">
        <v>16</v>
      </c>
      <c r="K1566" s="15"/>
      <c r="L1566" s="16"/>
    </row>
    <row r="1567" spans="1:12" s="21" customFormat="1">
      <c r="A1567" s="28"/>
      <c r="B1567" s="28"/>
      <c r="C1567" s="28"/>
      <c r="D1567" s="28"/>
      <c r="E1567" s="28"/>
      <c r="F1567" s="10"/>
      <c r="G1567" s="11"/>
      <c r="H1567" s="12"/>
      <c r="I1567" s="13"/>
      <c r="J1567" s="14"/>
      <c r="K1567" s="15"/>
      <c r="L1567" s="16"/>
    </row>
    <row r="1568" spans="1:12" s="21" customFormat="1">
      <c r="A1568" s="28">
        <v>770</v>
      </c>
      <c r="B1568" s="28">
        <v>1270</v>
      </c>
      <c r="C1568" s="28">
        <v>3</v>
      </c>
      <c r="D1568" s="28">
        <v>13</v>
      </c>
      <c r="E1568" s="28">
        <v>77</v>
      </c>
      <c r="F1568" s="10">
        <v>5</v>
      </c>
      <c r="G1568" s="11"/>
      <c r="H1568" s="12" t="s">
        <v>408</v>
      </c>
      <c r="I1568" s="13" t="s">
        <v>260</v>
      </c>
      <c r="J1568" s="14">
        <v>8</v>
      </c>
      <c r="K1568" s="15"/>
      <c r="L1568" s="16"/>
    </row>
    <row r="1570" spans="6:10" ht="13">
      <c r="H1570" s="17" t="s">
        <v>506</v>
      </c>
    </row>
    <row r="1572" spans="6:10">
      <c r="H1572" s="12" t="s">
        <v>540</v>
      </c>
    </row>
    <row r="1574" spans="6:10" ht="37.5">
      <c r="F1574" s="10">
        <v>6</v>
      </c>
      <c r="H1574" s="12" t="s">
        <v>696</v>
      </c>
      <c r="I1574" s="13" t="s">
        <v>260</v>
      </c>
      <c r="J1574" s="14">
        <v>1</v>
      </c>
    </row>
    <row r="1576" spans="6:10" ht="25">
      <c r="F1576" s="10">
        <v>7</v>
      </c>
      <c r="H1576" s="12" t="s">
        <v>699</v>
      </c>
      <c r="I1576" s="13" t="s">
        <v>260</v>
      </c>
      <c r="J1576" s="14">
        <v>4</v>
      </c>
    </row>
    <row r="1578" spans="6:10">
      <c r="F1578" s="10">
        <v>8</v>
      </c>
      <c r="H1578" s="12" t="s">
        <v>700</v>
      </c>
      <c r="I1578" s="13" t="s">
        <v>260</v>
      </c>
      <c r="J1578" s="14">
        <v>2</v>
      </c>
    </row>
    <row r="1580" spans="6:10">
      <c r="F1580" s="10">
        <v>9</v>
      </c>
      <c r="H1580" s="12" t="s">
        <v>701</v>
      </c>
      <c r="I1580" s="13" t="s">
        <v>260</v>
      </c>
      <c r="J1580" s="14">
        <v>4</v>
      </c>
    </row>
    <row r="1582" spans="6:10">
      <c r="F1582" s="10">
        <v>10</v>
      </c>
      <c r="H1582" s="12" t="s">
        <v>698</v>
      </c>
      <c r="I1582" s="13" t="s">
        <v>260</v>
      </c>
      <c r="J1582" s="14">
        <v>4</v>
      </c>
    </row>
    <row r="1584" spans="6:10">
      <c r="F1584" s="10">
        <v>11</v>
      </c>
      <c r="H1584" s="12" t="s">
        <v>702</v>
      </c>
      <c r="I1584" s="13" t="s">
        <v>260</v>
      </c>
      <c r="J1584" s="14">
        <v>4</v>
      </c>
    </row>
    <row r="1586" spans="6:10" ht="25">
      <c r="F1586" s="10">
        <v>12</v>
      </c>
      <c r="H1586" s="12" t="s">
        <v>703</v>
      </c>
      <c r="I1586" s="13" t="s">
        <v>260</v>
      </c>
      <c r="J1586" s="14">
        <v>2</v>
      </c>
    </row>
    <row r="1588" spans="6:10" ht="25">
      <c r="F1588" s="10">
        <v>13</v>
      </c>
      <c r="H1588" s="12" t="s">
        <v>704</v>
      </c>
      <c r="I1588" s="13" t="s">
        <v>260</v>
      </c>
      <c r="J1588" s="14">
        <v>2</v>
      </c>
    </row>
    <row r="1590" spans="6:10" ht="25">
      <c r="F1590" s="10">
        <v>14</v>
      </c>
      <c r="H1590" s="12" t="s">
        <v>705</v>
      </c>
      <c r="I1590" s="13" t="s">
        <v>260</v>
      </c>
      <c r="J1590" s="14">
        <v>2</v>
      </c>
    </row>
    <row r="1592" spans="6:10" ht="25">
      <c r="F1592" s="10">
        <v>15</v>
      </c>
      <c r="H1592" s="12" t="s">
        <v>706</v>
      </c>
      <c r="I1592" s="13" t="s">
        <v>260</v>
      </c>
      <c r="J1592" s="14">
        <v>4</v>
      </c>
    </row>
    <row r="1594" spans="6:10">
      <c r="F1594" s="10">
        <v>16</v>
      </c>
      <c r="H1594" s="12" t="s">
        <v>707</v>
      </c>
      <c r="I1594" s="13" t="s">
        <v>260</v>
      </c>
      <c r="J1594" s="14">
        <v>5</v>
      </c>
    </row>
    <row r="1596" spans="6:10">
      <c r="F1596" s="10">
        <v>17</v>
      </c>
      <c r="H1596" s="12" t="s">
        <v>708</v>
      </c>
      <c r="I1596" s="13" t="s">
        <v>260</v>
      </c>
      <c r="J1596" s="14">
        <v>6</v>
      </c>
    </row>
    <row r="1598" spans="6:10">
      <c r="F1598" s="10">
        <v>18</v>
      </c>
      <c r="H1598" s="12" t="s">
        <v>698</v>
      </c>
      <c r="I1598" s="13" t="s">
        <v>260</v>
      </c>
      <c r="J1598" s="14">
        <v>6</v>
      </c>
    </row>
    <row r="1600" spans="6:10">
      <c r="F1600" s="10">
        <v>19</v>
      </c>
      <c r="H1600" s="12" t="s">
        <v>709</v>
      </c>
      <c r="I1600" s="13" t="s">
        <v>260</v>
      </c>
      <c r="J1600" s="14">
        <v>6</v>
      </c>
    </row>
    <row r="1603" spans="6:10" ht="25">
      <c r="F1603" s="10">
        <v>20</v>
      </c>
      <c r="H1603" s="12" t="s">
        <v>710</v>
      </c>
      <c r="I1603" s="13" t="s">
        <v>260</v>
      </c>
      <c r="J1603" s="14">
        <v>2</v>
      </c>
    </row>
    <row r="1605" spans="6:10" ht="25">
      <c r="F1605" s="10">
        <v>21</v>
      </c>
      <c r="H1605" s="12" t="s">
        <v>711</v>
      </c>
      <c r="I1605" s="13" t="s">
        <v>260</v>
      </c>
      <c r="J1605" s="14">
        <v>2</v>
      </c>
    </row>
    <row r="1607" spans="6:10" ht="25">
      <c r="F1607" s="10">
        <v>22</v>
      </c>
      <c r="H1607" s="12" t="s">
        <v>712</v>
      </c>
      <c r="I1607" s="13" t="s">
        <v>260</v>
      </c>
      <c r="J1607" s="14">
        <v>2</v>
      </c>
    </row>
    <row r="1609" spans="6:10" ht="25">
      <c r="F1609" s="10">
        <v>23</v>
      </c>
      <c r="H1609" s="12" t="s">
        <v>706</v>
      </c>
      <c r="I1609" s="13" t="s">
        <v>260</v>
      </c>
      <c r="J1609" s="14">
        <v>5</v>
      </c>
    </row>
    <row r="1611" spans="6:10" ht="25">
      <c r="F1611" s="10">
        <v>24</v>
      </c>
      <c r="H1611" s="12" t="s">
        <v>713</v>
      </c>
      <c r="I1611" s="13" t="s">
        <v>260</v>
      </c>
      <c r="J1611" s="14">
        <v>2</v>
      </c>
    </row>
    <row r="1613" spans="6:10" ht="25">
      <c r="F1613" s="10">
        <v>25</v>
      </c>
      <c r="H1613" s="12" t="s">
        <v>714</v>
      </c>
      <c r="I1613" s="13" t="s">
        <v>260</v>
      </c>
      <c r="J1613" s="14">
        <v>2</v>
      </c>
    </row>
    <row r="1616" spans="6:10" ht="25">
      <c r="F1616" s="10">
        <v>26</v>
      </c>
      <c r="H1616" s="12" t="s">
        <v>715</v>
      </c>
      <c r="I1616" s="13" t="s">
        <v>260</v>
      </c>
      <c r="J1616" s="14">
        <v>2</v>
      </c>
    </row>
    <row r="1618" spans="6:10" ht="25">
      <c r="F1618" s="10">
        <v>27</v>
      </c>
      <c r="H1618" s="12" t="s">
        <v>716</v>
      </c>
      <c r="I1618" s="13" t="s">
        <v>260</v>
      </c>
      <c r="J1618" s="14">
        <v>2</v>
      </c>
    </row>
    <row r="1620" spans="6:10" ht="25">
      <c r="F1620" s="10">
        <v>28</v>
      </c>
      <c r="H1620" s="12" t="s">
        <v>717</v>
      </c>
      <c r="I1620" s="13" t="s">
        <v>260</v>
      </c>
      <c r="J1620" s="14">
        <v>2</v>
      </c>
    </row>
    <row r="1622" spans="6:10" ht="25">
      <c r="F1622" s="10">
        <v>29</v>
      </c>
      <c r="H1622" s="12" t="s">
        <v>718</v>
      </c>
      <c r="I1622" s="13" t="s">
        <v>260</v>
      </c>
      <c r="J1622" s="14">
        <v>2</v>
      </c>
    </row>
    <row r="1624" spans="6:10" ht="25">
      <c r="F1624" s="10">
        <v>30</v>
      </c>
      <c r="H1624" s="12" t="s">
        <v>719</v>
      </c>
      <c r="I1624" s="13" t="s">
        <v>260</v>
      </c>
      <c r="J1624" s="14">
        <v>2</v>
      </c>
    </row>
    <row r="1626" spans="6:10" ht="25">
      <c r="F1626" s="10">
        <v>31</v>
      </c>
      <c r="H1626" s="12" t="s">
        <v>720</v>
      </c>
      <c r="I1626" s="13" t="s">
        <v>260</v>
      </c>
      <c r="J1626" s="14">
        <v>2</v>
      </c>
    </row>
    <row r="1628" spans="6:10" ht="25">
      <c r="F1628" s="10">
        <v>32</v>
      </c>
      <c r="H1628" s="12" t="s">
        <v>723</v>
      </c>
      <c r="I1628" s="13" t="s">
        <v>260</v>
      </c>
      <c r="J1628" s="14">
        <v>1</v>
      </c>
    </row>
    <row r="1630" spans="6:10">
      <c r="F1630" s="10">
        <v>33</v>
      </c>
      <c r="H1630" s="12" t="s">
        <v>721</v>
      </c>
      <c r="I1630" s="13" t="s">
        <v>260</v>
      </c>
      <c r="J1630" s="14">
        <v>1</v>
      </c>
    </row>
    <row r="1632" spans="6:10">
      <c r="F1632" s="10">
        <v>34</v>
      </c>
      <c r="H1632" s="12" t="s">
        <v>722</v>
      </c>
      <c r="I1632" s="13" t="s">
        <v>260</v>
      </c>
      <c r="J1632" s="14">
        <v>1</v>
      </c>
    </row>
    <row r="1634" spans="6:10" ht="75">
      <c r="F1634" s="10">
        <v>35</v>
      </c>
      <c r="H1634" s="12" t="s">
        <v>541</v>
      </c>
      <c r="I1634" s="13" t="s">
        <v>260</v>
      </c>
      <c r="J1634" s="14">
        <v>1</v>
      </c>
    </row>
    <row r="1636" spans="6:10" ht="25">
      <c r="F1636" s="10">
        <v>36</v>
      </c>
      <c r="H1636" s="12" t="s">
        <v>724</v>
      </c>
      <c r="I1636" s="13" t="s">
        <v>260</v>
      </c>
      <c r="J1636" s="14">
        <v>4</v>
      </c>
    </row>
    <row r="1638" spans="6:10" ht="25">
      <c r="F1638" s="10">
        <v>37</v>
      </c>
      <c r="H1638" s="12" t="s">
        <v>725</v>
      </c>
      <c r="I1638" s="13" t="s">
        <v>260</v>
      </c>
      <c r="J1638" s="14">
        <v>4</v>
      </c>
    </row>
    <row r="1640" spans="6:10" ht="25">
      <c r="F1640" s="10">
        <v>38</v>
      </c>
      <c r="H1640" s="12" t="s">
        <v>716</v>
      </c>
      <c r="I1640" s="13" t="s">
        <v>260</v>
      </c>
      <c r="J1640" s="14">
        <v>4</v>
      </c>
    </row>
    <row r="1642" spans="6:10" ht="25">
      <c r="F1642" s="10">
        <v>39</v>
      </c>
      <c r="H1642" s="12" t="s">
        <v>726</v>
      </c>
      <c r="I1642" s="13" t="s">
        <v>260</v>
      </c>
      <c r="J1642" s="14">
        <v>4</v>
      </c>
    </row>
    <row r="1644" spans="6:10">
      <c r="F1644" s="10">
        <v>40</v>
      </c>
      <c r="H1644" s="12" t="s">
        <v>747</v>
      </c>
      <c r="I1644" s="13" t="s">
        <v>662</v>
      </c>
      <c r="J1644" s="14">
        <v>1</v>
      </c>
    </row>
    <row r="1655" spans="1:12" ht="13.5" thickBot="1">
      <c r="H1655" s="12" t="s">
        <v>500</v>
      </c>
      <c r="L1655" s="1">
        <f>SUM(L1560:L1649)</f>
        <v>0</v>
      </c>
    </row>
    <row r="1656" spans="1:12" ht="13" customHeight="1" thickTop="1"/>
    <row r="1657" spans="1:12" ht="13">
      <c r="A1657" s="9">
        <v>772</v>
      </c>
      <c r="B1657" s="9">
        <v>1346</v>
      </c>
      <c r="C1657" s="9">
        <v>3</v>
      </c>
      <c r="D1657" s="9">
        <v>14</v>
      </c>
      <c r="E1657" s="9">
        <v>78</v>
      </c>
      <c r="H1657" s="17" t="s">
        <v>644</v>
      </c>
      <c r="J1657" s="11"/>
    </row>
    <row r="1659" spans="1:12" ht="13">
      <c r="A1659" s="9">
        <v>773</v>
      </c>
      <c r="B1659" s="9">
        <v>1347</v>
      </c>
      <c r="C1659" s="9">
        <v>3</v>
      </c>
      <c r="D1659" s="9">
        <v>14</v>
      </c>
      <c r="E1659" s="9">
        <v>78</v>
      </c>
      <c r="H1659" s="17" t="s">
        <v>409</v>
      </c>
      <c r="J1659" s="11"/>
    </row>
    <row r="1661" spans="1:12" ht="13">
      <c r="A1661" s="9">
        <v>774</v>
      </c>
      <c r="B1661" s="9">
        <v>1348</v>
      </c>
      <c r="C1661" s="9">
        <v>3</v>
      </c>
      <c r="D1661" s="9">
        <v>14</v>
      </c>
      <c r="E1661" s="9">
        <v>78</v>
      </c>
      <c r="H1661" s="17" t="s">
        <v>254</v>
      </c>
      <c r="J1661" s="11"/>
    </row>
    <row r="1663" spans="1:12" ht="25">
      <c r="A1663" s="9">
        <v>775</v>
      </c>
      <c r="B1663" s="9">
        <v>1349</v>
      </c>
      <c r="C1663" s="9">
        <v>3</v>
      </c>
      <c r="D1663" s="9">
        <v>14</v>
      </c>
      <c r="E1663" s="9">
        <v>78</v>
      </c>
      <c r="H1663" s="12" t="s">
        <v>255</v>
      </c>
      <c r="J1663" s="11"/>
    </row>
    <row r="1665" spans="1:10" ht="13">
      <c r="A1665" s="9">
        <v>776</v>
      </c>
      <c r="B1665" s="9">
        <v>1350</v>
      </c>
      <c r="C1665" s="9">
        <v>3</v>
      </c>
      <c r="D1665" s="9">
        <v>14</v>
      </c>
      <c r="E1665" s="9">
        <v>78</v>
      </c>
      <c r="H1665" s="17" t="s">
        <v>256</v>
      </c>
      <c r="J1665" s="11"/>
    </row>
    <row r="1667" spans="1:10" ht="25">
      <c r="A1667" s="9">
        <v>777</v>
      </c>
      <c r="B1667" s="9">
        <v>1351</v>
      </c>
      <c r="C1667" s="9">
        <v>3</v>
      </c>
      <c r="D1667" s="9">
        <v>14</v>
      </c>
      <c r="E1667" s="9">
        <v>78</v>
      </c>
      <c r="H1667" s="12" t="s">
        <v>410</v>
      </c>
      <c r="J1667" s="11"/>
    </row>
    <row r="1669" spans="1:10" ht="13">
      <c r="A1669" s="9">
        <v>778</v>
      </c>
      <c r="B1669" s="9">
        <v>1352</v>
      </c>
      <c r="C1669" s="9">
        <v>3</v>
      </c>
      <c r="D1669" s="9">
        <v>14</v>
      </c>
      <c r="E1669" s="9">
        <v>78</v>
      </c>
      <c r="H1669" s="17" t="s">
        <v>257</v>
      </c>
      <c r="J1669" s="11"/>
    </row>
    <row r="1671" spans="1:10" ht="13">
      <c r="A1671" s="9">
        <v>779</v>
      </c>
      <c r="B1671" s="9">
        <v>1353</v>
      </c>
      <c r="C1671" s="9">
        <v>3</v>
      </c>
      <c r="D1671" s="9">
        <v>14</v>
      </c>
      <c r="E1671" s="9">
        <v>78</v>
      </c>
      <c r="H1671" s="19" t="s">
        <v>411</v>
      </c>
      <c r="J1671" s="11"/>
    </row>
    <row r="1673" spans="1:10">
      <c r="A1673" s="9">
        <v>780</v>
      </c>
      <c r="B1673" s="9">
        <v>1354</v>
      </c>
      <c r="C1673" s="9">
        <v>3</v>
      </c>
      <c r="D1673" s="9">
        <v>14</v>
      </c>
      <c r="E1673" s="9">
        <v>78</v>
      </c>
      <c r="H1673" s="12" t="s">
        <v>493</v>
      </c>
      <c r="J1673" s="11"/>
    </row>
    <row r="1675" spans="1:10" ht="13">
      <c r="A1675" s="9">
        <v>781</v>
      </c>
      <c r="B1675" s="9">
        <v>1355</v>
      </c>
      <c r="C1675" s="9">
        <v>3</v>
      </c>
      <c r="D1675" s="9">
        <v>14</v>
      </c>
      <c r="E1675" s="9">
        <v>78</v>
      </c>
      <c r="H1675" s="19" t="s">
        <v>412</v>
      </c>
      <c r="J1675" s="11"/>
    </row>
    <row r="1677" spans="1:10">
      <c r="A1677" s="9">
        <v>782</v>
      </c>
      <c r="B1677" s="9">
        <v>1356</v>
      </c>
      <c r="C1677" s="9">
        <v>3</v>
      </c>
      <c r="D1677" s="9">
        <v>14</v>
      </c>
      <c r="E1677" s="9">
        <v>78</v>
      </c>
      <c r="H1677" s="12" t="s">
        <v>413</v>
      </c>
      <c r="J1677" s="11"/>
    </row>
    <row r="1679" spans="1:10" ht="13">
      <c r="A1679" s="9">
        <v>783</v>
      </c>
      <c r="B1679" s="9">
        <v>4098</v>
      </c>
      <c r="C1679" s="9">
        <v>3</v>
      </c>
      <c r="D1679" s="9">
        <v>14</v>
      </c>
      <c r="E1679" s="9">
        <v>78</v>
      </c>
      <c r="H1679" s="17" t="s">
        <v>414</v>
      </c>
      <c r="J1679" s="11"/>
    </row>
    <row r="1681" spans="1:10" ht="13">
      <c r="A1681" s="9">
        <v>784</v>
      </c>
      <c r="B1681" s="9">
        <v>4099</v>
      </c>
      <c r="C1681" s="9">
        <v>3</v>
      </c>
      <c r="D1681" s="9">
        <v>14</v>
      </c>
      <c r="E1681" s="9">
        <v>78</v>
      </c>
      <c r="H1681" s="19" t="s">
        <v>415</v>
      </c>
      <c r="J1681" s="11"/>
    </row>
    <row r="1683" spans="1:10">
      <c r="A1683" s="9">
        <v>785</v>
      </c>
      <c r="B1683" s="9">
        <v>4100</v>
      </c>
      <c r="C1683" s="9">
        <v>3</v>
      </c>
      <c r="D1683" s="9">
        <v>14</v>
      </c>
      <c r="E1683" s="9">
        <v>78</v>
      </c>
      <c r="F1683" s="10">
        <v>1</v>
      </c>
      <c r="H1683" s="12" t="s">
        <v>416</v>
      </c>
      <c r="I1683" s="13" t="s">
        <v>469</v>
      </c>
      <c r="J1683" s="14">
        <v>100</v>
      </c>
    </row>
    <row r="1711" spans="8:12" ht="13.5" thickBot="1">
      <c r="H1711" s="12" t="s">
        <v>500</v>
      </c>
      <c r="L1711" s="1">
        <f>SUM(L1682:L1709)</f>
        <v>0</v>
      </c>
    </row>
    <row r="1712" spans="8:12" ht="13.5" thickTop="1">
      <c r="L1712" s="2"/>
    </row>
    <row r="1713" spans="1:12" ht="13">
      <c r="L1713" s="2"/>
    </row>
    <row r="1714" spans="1:12" ht="13">
      <c r="A1714" s="9">
        <v>787</v>
      </c>
      <c r="B1714" s="9">
        <v>1361</v>
      </c>
      <c r="C1714" s="9">
        <v>3</v>
      </c>
      <c r="D1714" s="9">
        <v>15</v>
      </c>
      <c r="E1714" s="9">
        <v>79</v>
      </c>
      <c r="H1714" s="17" t="s">
        <v>386</v>
      </c>
      <c r="J1714" s="11"/>
    </row>
    <row r="1716" spans="1:12" ht="13">
      <c r="A1716" s="9">
        <v>788</v>
      </c>
      <c r="B1716" s="9">
        <v>1362</v>
      </c>
      <c r="C1716" s="9">
        <v>3</v>
      </c>
      <c r="D1716" s="9">
        <v>15</v>
      </c>
      <c r="E1716" s="9">
        <v>79</v>
      </c>
      <c r="H1716" s="17" t="s">
        <v>417</v>
      </c>
      <c r="J1716" s="11"/>
    </row>
    <row r="1718" spans="1:12" ht="13">
      <c r="A1718" s="9">
        <v>789</v>
      </c>
      <c r="B1718" s="9">
        <v>1363</v>
      </c>
      <c r="C1718" s="9">
        <v>3</v>
      </c>
      <c r="D1718" s="9">
        <v>15</v>
      </c>
      <c r="E1718" s="9">
        <v>79</v>
      </c>
      <c r="H1718" s="17" t="s">
        <v>254</v>
      </c>
      <c r="J1718" s="11"/>
    </row>
    <row r="1720" spans="1:12" ht="25">
      <c r="A1720" s="9">
        <v>790</v>
      </c>
      <c r="B1720" s="9">
        <v>1364</v>
      </c>
      <c r="C1720" s="9">
        <v>3</v>
      </c>
      <c r="D1720" s="9">
        <v>15</v>
      </c>
      <c r="E1720" s="9">
        <v>79</v>
      </c>
      <c r="H1720" s="12" t="s">
        <v>255</v>
      </c>
      <c r="J1720" s="11"/>
    </row>
    <row r="1722" spans="1:12" ht="13">
      <c r="A1722" s="9">
        <v>791</v>
      </c>
      <c r="B1722" s="9">
        <v>1365</v>
      </c>
      <c r="C1722" s="9">
        <v>3</v>
      </c>
      <c r="D1722" s="9">
        <v>15</v>
      </c>
      <c r="E1722" s="9">
        <v>79</v>
      </c>
      <c r="H1722" s="17" t="s">
        <v>256</v>
      </c>
      <c r="J1722" s="11"/>
    </row>
    <row r="1724" spans="1:12" ht="25">
      <c r="A1724" s="9">
        <v>792</v>
      </c>
      <c r="B1724" s="9">
        <v>1366</v>
      </c>
      <c r="C1724" s="9">
        <v>3</v>
      </c>
      <c r="D1724" s="9">
        <v>15</v>
      </c>
      <c r="E1724" s="9">
        <v>79</v>
      </c>
      <c r="H1724" s="12" t="s">
        <v>418</v>
      </c>
      <c r="J1724" s="11"/>
    </row>
    <row r="1726" spans="1:12" ht="13">
      <c r="A1726" s="9">
        <v>793</v>
      </c>
      <c r="B1726" s="9">
        <v>1367</v>
      </c>
      <c r="C1726" s="9">
        <v>3</v>
      </c>
      <c r="D1726" s="9">
        <v>15</v>
      </c>
      <c r="E1726" s="9">
        <v>79</v>
      </c>
      <c r="H1726" s="19" t="s">
        <v>419</v>
      </c>
      <c r="J1726" s="11"/>
    </row>
    <row r="1728" spans="1:12" ht="13">
      <c r="A1728" s="9">
        <v>794</v>
      </c>
      <c r="B1728" s="9">
        <v>1368</v>
      </c>
      <c r="C1728" s="9">
        <v>3</v>
      </c>
      <c r="D1728" s="9">
        <v>15</v>
      </c>
      <c r="E1728" s="9">
        <v>79</v>
      </c>
      <c r="H1728" s="19" t="s">
        <v>420</v>
      </c>
      <c r="J1728" s="11"/>
    </row>
    <row r="1730" spans="1:10" ht="50">
      <c r="A1730" s="9">
        <v>795</v>
      </c>
      <c r="B1730" s="9">
        <v>1369</v>
      </c>
      <c r="C1730" s="9">
        <v>3</v>
      </c>
      <c r="D1730" s="9">
        <v>15</v>
      </c>
      <c r="E1730" s="9">
        <v>79</v>
      </c>
      <c r="H1730" s="12" t="s">
        <v>421</v>
      </c>
      <c r="J1730" s="11"/>
    </row>
    <row r="1732" spans="1:10" ht="13">
      <c r="A1732" s="9">
        <v>796</v>
      </c>
      <c r="B1732" s="9">
        <v>1370</v>
      </c>
      <c r="C1732" s="9">
        <v>3</v>
      </c>
      <c r="D1732" s="9">
        <v>15</v>
      </c>
      <c r="E1732" s="9">
        <v>79</v>
      </c>
      <c r="H1732" s="19" t="s">
        <v>422</v>
      </c>
      <c r="J1732" s="11"/>
    </row>
    <row r="1734" spans="1:10" ht="50">
      <c r="A1734" s="9">
        <v>797</v>
      </c>
      <c r="B1734" s="9">
        <v>1371</v>
      </c>
      <c r="C1734" s="9">
        <v>3</v>
      </c>
      <c r="D1734" s="9">
        <v>15</v>
      </c>
      <c r="E1734" s="9">
        <v>79</v>
      </c>
      <c r="H1734" s="12" t="s">
        <v>423</v>
      </c>
      <c r="J1734" s="11"/>
    </row>
    <row r="1736" spans="1:10" ht="13">
      <c r="A1736" s="9">
        <v>798</v>
      </c>
      <c r="B1736" s="9">
        <v>1372</v>
      </c>
      <c r="C1736" s="9">
        <v>3</v>
      </c>
      <c r="D1736" s="9">
        <v>15</v>
      </c>
      <c r="E1736" s="9">
        <v>79</v>
      </c>
      <c r="H1736" s="19" t="s">
        <v>494</v>
      </c>
      <c r="J1736" s="11"/>
    </row>
    <row r="1738" spans="1:10" ht="25">
      <c r="A1738" s="9">
        <v>799</v>
      </c>
      <c r="B1738" s="9">
        <v>1373</v>
      </c>
      <c r="C1738" s="9">
        <v>3</v>
      </c>
      <c r="D1738" s="9">
        <v>15</v>
      </c>
      <c r="E1738" s="9">
        <v>79</v>
      </c>
      <c r="H1738" s="12" t="s">
        <v>424</v>
      </c>
      <c r="J1738" s="11"/>
    </row>
    <row r="1740" spans="1:10" ht="13">
      <c r="A1740" s="9">
        <v>800</v>
      </c>
      <c r="B1740" s="9">
        <v>1374</v>
      </c>
      <c r="C1740" s="9">
        <v>3</v>
      </c>
      <c r="D1740" s="9">
        <v>15</v>
      </c>
      <c r="E1740" s="9">
        <v>79</v>
      </c>
      <c r="H1740" s="19" t="s">
        <v>425</v>
      </c>
      <c r="J1740" s="11"/>
    </row>
    <row r="1742" spans="1:10" ht="37.5">
      <c r="A1742" s="9">
        <v>801</v>
      </c>
      <c r="B1742" s="9">
        <v>1375</v>
      </c>
      <c r="C1742" s="9">
        <v>3</v>
      </c>
      <c r="D1742" s="9">
        <v>15</v>
      </c>
      <c r="E1742" s="9">
        <v>79</v>
      </c>
      <c r="H1742" s="12" t="s">
        <v>426</v>
      </c>
      <c r="J1742" s="11"/>
    </row>
    <row r="1744" spans="1:10" ht="13">
      <c r="A1744" s="9">
        <v>802</v>
      </c>
      <c r="B1744" s="9">
        <v>1376</v>
      </c>
      <c r="C1744" s="9">
        <v>3</v>
      </c>
      <c r="D1744" s="9">
        <v>15</v>
      </c>
      <c r="E1744" s="9">
        <v>80</v>
      </c>
      <c r="H1744" s="19" t="s">
        <v>427</v>
      </c>
      <c r="J1744" s="11"/>
    </row>
    <row r="1746" spans="1:10" ht="112.5">
      <c r="A1746" s="9">
        <v>803</v>
      </c>
      <c r="B1746" s="9">
        <v>1377</v>
      </c>
      <c r="C1746" s="9">
        <v>3</v>
      </c>
      <c r="D1746" s="9">
        <v>15</v>
      </c>
      <c r="E1746" s="9">
        <v>80</v>
      </c>
      <c r="H1746" s="12" t="s">
        <v>428</v>
      </c>
      <c r="J1746" s="11"/>
    </row>
    <row r="1748" spans="1:10" ht="13">
      <c r="A1748" s="9">
        <v>804</v>
      </c>
      <c r="B1748" s="9">
        <v>1378</v>
      </c>
      <c r="C1748" s="9">
        <v>3</v>
      </c>
      <c r="D1748" s="9">
        <v>15</v>
      </c>
      <c r="E1748" s="9">
        <v>80</v>
      </c>
      <c r="H1748" s="17" t="s">
        <v>429</v>
      </c>
      <c r="J1748" s="11"/>
    </row>
    <row r="1750" spans="1:10" ht="26">
      <c r="A1750" s="9">
        <v>805</v>
      </c>
      <c r="B1750" s="9">
        <v>1379</v>
      </c>
      <c r="C1750" s="9">
        <v>3</v>
      </c>
      <c r="D1750" s="9">
        <v>15</v>
      </c>
      <c r="E1750" s="9">
        <v>80</v>
      </c>
      <c r="H1750" s="19" t="s">
        <v>430</v>
      </c>
      <c r="J1750" s="11"/>
    </row>
    <row r="1752" spans="1:10">
      <c r="A1752" s="9">
        <v>806</v>
      </c>
      <c r="B1752" s="9">
        <v>1380</v>
      </c>
      <c r="C1752" s="9">
        <v>3</v>
      </c>
      <c r="D1752" s="9">
        <v>15</v>
      </c>
      <c r="E1752" s="9">
        <v>80</v>
      </c>
      <c r="F1752" s="10">
        <v>1</v>
      </c>
      <c r="H1752" s="12" t="s">
        <v>287</v>
      </c>
      <c r="I1752" s="13" t="s">
        <v>469</v>
      </c>
      <c r="J1752" s="14">
        <v>1500</v>
      </c>
    </row>
    <row r="1754" spans="1:10" ht="13">
      <c r="A1754" s="9">
        <v>807</v>
      </c>
      <c r="B1754" s="9">
        <v>1383</v>
      </c>
      <c r="C1754" s="9">
        <v>3</v>
      </c>
      <c r="D1754" s="9">
        <v>15</v>
      </c>
      <c r="E1754" s="9">
        <v>80</v>
      </c>
      <c r="H1754" s="17" t="s">
        <v>431</v>
      </c>
      <c r="J1754" s="11"/>
    </row>
    <row r="1756" spans="1:10" ht="26">
      <c r="A1756" s="9">
        <v>808</v>
      </c>
      <c r="B1756" s="9">
        <v>1384</v>
      </c>
      <c r="C1756" s="9">
        <v>3</v>
      </c>
      <c r="D1756" s="9">
        <v>15</v>
      </c>
      <c r="E1756" s="9">
        <v>80</v>
      </c>
      <c r="H1756" s="19" t="s">
        <v>432</v>
      </c>
      <c r="J1756" s="11"/>
    </row>
    <row r="1758" spans="1:10">
      <c r="A1758" s="9">
        <v>809</v>
      </c>
      <c r="B1758" s="9">
        <v>1385</v>
      </c>
      <c r="C1758" s="9">
        <v>3</v>
      </c>
      <c r="D1758" s="9">
        <v>15</v>
      </c>
      <c r="E1758" s="9">
        <v>80</v>
      </c>
      <c r="F1758" s="10">
        <v>2</v>
      </c>
      <c r="H1758" s="12" t="s">
        <v>433</v>
      </c>
      <c r="I1758" s="13" t="s">
        <v>469</v>
      </c>
      <c r="J1758" s="14">
        <v>100</v>
      </c>
    </row>
    <row r="1760" spans="1:10" ht="13">
      <c r="A1760" s="9">
        <v>810</v>
      </c>
      <c r="B1760" s="9">
        <v>1386</v>
      </c>
      <c r="C1760" s="9">
        <v>3</v>
      </c>
      <c r="D1760" s="9">
        <v>15</v>
      </c>
      <c r="E1760" s="9">
        <v>80</v>
      </c>
      <c r="H1760" s="17" t="s">
        <v>434</v>
      </c>
      <c r="J1760" s="11"/>
    </row>
    <row r="1762" spans="1:10" ht="26">
      <c r="A1762" s="9">
        <v>811</v>
      </c>
      <c r="B1762" s="9">
        <v>1387</v>
      </c>
      <c r="C1762" s="9">
        <v>3</v>
      </c>
      <c r="D1762" s="9">
        <v>15</v>
      </c>
      <c r="E1762" s="9">
        <v>80</v>
      </c>
      <c r="H1762" s="19" t="s">
        <v>430</v>
      </c>
      <c r="J1762" s="11"/>
    </row>
    <row r="1764" spans="1:10" ht="25">
      <c r="A1764" s="9">
        <v>812</v>
      </c>
      <c r="B1764" s="9">
        <v>1388</v>
      </c>
      <c r="C1764" s="9">
        <v>3</v>
      </c>
      <c r="D1764" s="9">
        <v>15</v>
      </c>
      <c r="E1764" s="9">
        <v>80</v>
      </c>
      <c r="F1764" s="10">
        <v>3</v>
      </c>
      <c r="H1764" s="12" t="s">
        <v>435</v>
      </c>
      <c r="I1764" s="13" t="s">
        <v>469</v>
      </c>
      <c r="J1764" s="14">
        <v>1005</v>
      </c>
    </row>
    <row r="1766" spans="1:10" ht="13">
      <c r="A1766" s="9">
        <v>813</v>
      </c>
      <c r="B1766" s="9">
        <v>1390</v>
      </c>
      <c r="C1766" s="9">
        <v>3</v>
      </c>
      <c r="D1766" s="9">
        <v>15</v>
      </c>
      <c r="E1766" s="9">
        <v>81</v>
      </c>
      <c r="H1766" s="17" t="s">
        <v>436</v>
      </c>
      <c r="J1766" s="11"/>
    </row>
    <row r="1768" spans="1:10" ht="13">
      <c r="A1768" s="9">
        <v>814</v>
      </c>
      <c r="B1768" s="9">
        <v>1391</v>
      </c>
      <c r="C1768" s="9">
        <v>3</v>
      </c>
      <c r="D1768" s="9">
        <v>15</v>
      </c>
      <c r="E1768" s="9">
        <v>81</v>
      </c>
      <c r="H1768" s="19" t="s">
        <v>437</v>
      </c>
      <c r="J1768" s="11"/>
    </row>
    <row r="1770" spans="1:10">
      <c r="A1770" s="9">
        <v>815</v>
      </c>
      <c r="B1770" s="9">
        <v>1392</v>
      </c>
      <c r="C1770" s="9">
        <v>3</v>
      </c>
      <c r="D1770" s="9">
        <v>15</v>
      </c>
      <c r="E1770" s="9">
        <v>81</v>
      </c>
      <c r="F1770" s="10">
        <v>4</v>
      </c>
      <c r="H1770" s="12" t="s">
        <v>438</v>
      </c>
      <c r="I1770" s="13" t="s">
        <v>469</v>
      </c>
      <c r="J1770" s="14">
        <v>100</v>
      </c>
    </row>
    <row r="1772" spans="1:10" ht="13">
      <c r="A1772" s="9">
        <v>816</v>
      </c>
      <c r="B1772" s="9">
        <v>1393</v>
      </c>
      <c r="C1772" s="9">
        <v>3</v>
      </c>
      <c r="D1772" s="9">
        <v>15</v>
      </c>
      <c r="E1772" s="9">
        <v>81</v>
      </c>
      <c r="H1772" s="17" t="s">
        <v>439</v>
      </c>
      <c r="J1772" s="11"/>
    </row>
    <row r="1774" spans="1:10" ht="26">
      <c r="A1774" s="9">
        <v>817</v>
      </c>
      <c r="B1774" s="9">
        <v>1394</v>
      </c>
      <c r="C1774" s="9">
        <v>3</v>
      </c>
      <c r="D1774" s="9">
        <v>15</v>
      </c>
      <c r="E1774" s="9">
        <v>81</v>
      </c>
      <c r="H1774" s="19" t="s">
        <v>495</v>
      </c>
      <c r="J1774" s="11"/>
    </row>
    <row r="1776" spans="1:10">
      <c r="A1776" s="9">
        <v>818</v>
      </c>
      <c r="B1776" s="9">
        <v>1395</v>
      </c>
      <c r="C1776" s="9">
        <v>3</v>
      </c>
      <c r="D1776" s="9">
        <v>15</v>
      </c>
      <c r="E1776" s="9">
        <v>81</v>
      </c>
      <c r="F1776" s="10">
        <v>5</v>
      </c>
      <c r="H1776" s="12" t="s">
        <v>440</v>
      </c>
      <c r="I1776" s="13" t="s">
        <v>469</v>
      </c>
      <c r="J1776" s="14">
        <v>26</v>
      </c>
    </row>
    <row r="1778" spans="1:10" ht="25">
      <c r="A1778" s="9">
        <v>819</v>
      </c>
      <c r="B1778" s="9">
        <v>1396</v>
      </c>
      <c r="C1778" s="9">
        <v>3</v>
      </c>
      <c r="D1778" s="9">
        <v>15</v>
      </c>
      <c r="E1778" s="9">
        <v>81</v>
      </c>
      <c r="F1778" s="10">
        <v>6</v>
      </c>
      <c r="H1778" s="12" t="s">
        <v>441</v>
      </c>
      <c r="I1778" s="13" t="s">
        <v>469</v>
      </c>
      <c r="J1778" s="14">
        <v>23</v>
      </c>
    </row>
    <row r="1780" spans="1:10">
      <c r="A1780" s="9">
        <v>820</v>
      </c>
      <c r="B1780" s="9">
        <v>1397</v>
      </c>
      <c r="C1780" s="9">
        <v>3</v>
      </c>
      <c r="D1780" s="9">
        <v>15</v>
      </c>
      <c r="E1780" s="9">
        <v>81</v>
      </c>
      <c r="F1780" s="10">
        <v>7</v>
      </c>
      <c r="H1780" s="12" t="s">
        <v>442</v>
      </c>
      <c r="I1780" s="13" t="s">
        <v>259</v>
      </c>
      <c r="J1780" s="14">
        <v>25</v>
      </c>
    </row>
    <row r="1782" spans="1:10" ht="13">
      <c r="A1782" s="9">
        <v>821</v>
      </c>
      <c r="B1782" s="9">
        <v>1398</v>
      </c>
      <c r="C1782" s="9">
        <v>3</v>
      </c>
      <c r="D1782" s="9">
        <v>15</v>
      </c>
      <c r="E1782" s="9">
        <v>81</v>
      </c>
      <c r="H1782" s="17" t="s">
        <v>443</v>
      </c>
      <c r="J1782" s="11"/>
    </row>
    <row r="1784" spans="1:10" ht="26">
      <c r="A1784" s="9">
        <v>822</v>
      </c>
      <c r="B1784" s="9">
        <v>1399</v>
      </c>
      <c r="C1784" s="9">
        <v>3</v>
      </c>
      <c r="D1784" s="9">
        <v>15</v>
      </c>
      <c r="E1784" s="9">
        <v>81</v>
      </c>
      <c r="H1784" s="19" t="s">
        <v>495</v>
      </c>
      <c r="J1784" s="11"/>
    </row>
    <row r="1786" spans="1:10">
      <c r="A1786" s="9">
        <v>823</v>
      </c>
      <c r="B1786" s="9">
        <v>1400</v>
      </c>
      <c r="C1786" s="9">
        <v>3</v>
      </c>
      <c r="D1786" s="9">
        <v>15</v>
      </c>
      <c r="E1786" s="9">
        <v>81</v>
      </c>
      <c r="F1786" s="10">
        <v>8</v>
      </c>
      <c r="H1786" s="12" t="s">
        <v>496</v>
      </c>
      <c r="I1786" s="13" t="s">
        <v>469</v>
      </c>
      <c r="J1786" s="14">
        <v>50</v>
      </c>
    </row>
    <row r="1810" spans="1:12" ht="13.5" thickBot="1">
      <c r="H1810" s="12" t="s">
        <v>500</v>
      </c>
      <c r="L1810" s="1">
        <f>SUM(L1751:L1804)</f>
        <v>0</v>
      </c>
    </row>
    <row r="1811" spans="1:12" ht="13.5" thickTop="1">
      <c r="L1811" s="2"/>
    </row>
    <row r="1812" spans="1:12" ht="13">
      <c r="H1812" s="17" t="s">
        <v>663</v>
      </c>
      <c r="L1812" s="2"/>
    </row>
    <row r="1813" spans="1:12" ht="13">
      <c r="L1813" s="2"/>
    </row>
    <row r="1816" spans="1:12">
      <c r="A1816" s="9">
        <v>825</v>
      </c>
      <c r="B1816" s="9">
        <v>689</v>
      </c>
      <c r="C1816" s="9">
        <v>3</v>
      </c>
      <c r="D1816" s="9">
        <v>16</v>
      </c>
      <c r="E1816" s="9">
        <v>82</v>
      </c>
      <c r="F1816" s="10">
        <v>1</v>
      </c>
      <c r="H1816" s="12" t="s">
        <v>444</v>
      </c>
      <c r="I1816" s="18" t="s">
        <v>445</v>
      </c>
      <c r="J1816" s="29">
        <v>3</v>
      </c>
      <c r="K1816" s="30"/>
      <c r="L1816" s="30">
        <f>L659</f>
        <v>0</v>
      </c>
    </row>
    <row r="1817" spans="1:12">
      <c r="I1817" s="18"/>
      <c r="J1817" s="29"/>
      <c r="K1817" s="30"/>
    </row>
    <row r="1818" spans="1:12">
      <c r="A1818" s="9">
        <v>826</v>
      </c>
      <c r="B1818" s="9">
        <v>748</v>
      </c>
      <c r="C1818" s="9">
        <v>3</v>
      </c>
      <c r="D1818" s="9">
        <v>16</v>
      </c>
      <c r="E1818" s="9">
        <v>82</v>
      </c>
      <c r="F1818" s="10">
        <v>2</v>
      </c>
      <c r="H1818" s="12" t="s">
        <v>446</v>
      </c>
      <c r="I1818" s="18" t="s">
        <v>445</v>
      </c>
      <c r="J1818" s="29">
        <v>5</v>
      </c>
      <c r="K1818" s="30"/>
      <c r="L1818" s="30">
        <f>L768</f>
        <v>0</v>
      </c>
    </row>
    <row r="1819" spans="1:12">
      <c r="I1819" s="18"/>
      <c r="J1819" s="29"/>
      <c r="K1819" s="30"/>
      <c r="L1819" s="30"/>
    </row>
    <row r="1820" spans="1:12">
      <c r="A1820" s="9">
        <v>827</v>
      </c>
      <c r="B1820" s="9">
        <v>779</v>
      </c>
      <c r="C1820" s="9">
        <v>3</v>
      </c>
      <c r="D1820" s="9">
        <v>16</v>
      </c>
      <c r="E1820" s="9">
        <v>82</v>
      </c>
      <c r="F1820" s="10">
        <v>3</v>
      </c>
      <c r="H1820" s="12" t="s">
        <v>447</v>
      </c>
      <c r="I1820" s="18" t="s">
        <v>445</v>
      </c>
      <c r="J1820" s="29">
        <v>7</v>
      </c>
      <c r="K1820" s="30"/>
      <c r="L1820" s="30">
        <f>L868</f>
        <v>0</v>
      </c>
    </row>
    <row r="1821" spans="1:12">
      <c r="I1821" s="18"/>
      <c r="J1821" s="29"/>
      <c r="K1821" s="30"/>
      <c r="L1821" s="30"/>
    </row>
    <row r="1822" spans="1:12">
      <c r="A1822" s="9">
        <v>828</v>
      </c>
      <c r="B1822" s="9">
        <v>819</v>
      </c>
      <c r="C1822" s="9">
        <v>3</v>
      </c>
      <c r="D1822" s="9">
        <v>16</v>
      </c>
      <c r="E1822" s="9">
        <v>82</v>
      </c>
      <c r="F1822" s="10">
        <v>4</v>
      </c>
      <c r="H1822" s="12" t="s">
        <v>448</v>
      </c>
      <c r="I1822" s="18" t="s">
        <v>445</v>
      </c>
      <c r="J1822" s="29">
        <v>8</v>
      </c>
      <c r="K1822" s="30"/>
      <c r="L1822" s="30">
        <f>L910</f>
        <v>0</v>
      </c>
    </row>
    <row r="1823" spans="1:12">
      <c r="I1823" s="18"/>
      <c r="J1823" s="29"/>
      <c r="K1823" s="30"/>
      <c r="L1823" s="30"/>
    </row>
    <row r="1824" spans="1:12">
      <c r="A1824" s="9">
        <v>829</v>
      </c>
      <c r="B1824" s="9">
        <v>835</v>
      </c>
      <c r="C1824" s="9">
        <v>3</v>
      </c>
      <c r="D1824" s="9">
        <v>16</v>
      </c>
      <c r="E1824" s="9">
        <v>82</v>
      </c>
      <c r="F1824" s="10">
        <v>5</v>
      </c>
      <c r="H1824" s="12" t="s">
        <v>449</v>
      </c>
      <c r="I1824" s="18" t="s">
        <v>445</v>
      </c>
      <c r="J1824" s="29">
        <v>9</v>
      </c>
      <c r="K1824" s="30"/>
      <c r="L1824" s="30">
        <f>L967</f>
        <v>0</v>
      </c>
    </row>
    <row r="1825" spans="1:12">
      <c r="I1825" s="18"/>
      <c r="J1825" s="29"/>
      <c r="K1825" s="30"/>
      <c r="L1825" s="30"/>
    </row>
    <row r="1826" spans="1:12">
      <c r="A1826" s="9">
        <v>831</v>
      </c>
      <c r="B1826" s="9">
        <v>967</v>
      </c>
      <c r="C1826" s="9">
        <v>3</v>
      </c>
      <c r="D1826" s="9">
        <v>16</v>
      </c>
      <c r="E1826" s="9">
        <v>82</v>
      </c>
      <c r="F1826" s="10">
        <v>6</v>
      </c>
      <c r="H1826" s="12" t="s">
        <v>645</v>
      </c>
      <c r="I1826" s="18" t="s">
        <v>445</v>
      </c>
      <c r="J1826" s="29">
        <v>11</v>
      </c>
      <c r="K1826" s="30"/>
      <c r="L1826" s="30">
        <f>L1037</f>
        <v>0</v>
      </c>
    </row>
    <row r="1827" spans="1:12">
      <c r="I1827" s="18"/>
      <c r="J1827" s="29"/>
      <c r="K1827" s="30"/>
      <c r="L1827" s="30"/>
    </row>
    <row r="1828" spans="1:12">
      <c r="A1828" s="9">
        <v>832</v>
      </c>
      <c r="B1828" s="9">
        <v>989</v>
      </c>
      <c r="C1828" s="9">
        <v>3</v>
      </c>
      <c r="D1828" s="9">
        <v>16</v>
      </c>
      <c r="E1828" s="9">
        <v>82</v>
      </c>
      <c r="F1828" s="10">
        <v>7</v>
      </c>
      <c r="H1828" s="12" t="s">
        <v>646</v>
      </c>
      <c r="I1828" s="18" t="s">
        <v>445</v>
      </c>
      <c r="J1828" s="29">
        <v>13</v>
      </c>
      <c r="K1828" s="30"/>
      <c r="L1828" s="30">
        <f>L1122</f>
        <v>0</v>
      </c>
    </row>
    <row r="1829" spans="1:12">
      <c r="I1829" s="18"/>
      <c r="J1829" s="29"/>
      <c r="K1829" s="30"/>
      <c r="L1829" s="30"/>
    </row>
    <row r="1830" spans="1:12">
      <c r="A1830" s="9">
        <v>833</v>
      </c>
      <c r="B1830" s="9">
        <v>1009</v>
      </c>
      <c r="C1830" s="9">
        <v>3</v>
      </c>
      <c r="D1830" s="9">
        <v>16</v>
      </c>
      <c r="E1830" s="9">
        <v>82</v>
      </c>
      <c r="F1830" s="10">
        <v>8</v>
      </c>
      <c r="H1830" s="12" t="s">
        <v>647</v>
      </c>
      <c r="I1830" s="18" t="s">
        <v>445</v>
      </c>
      <c r="J1830" s="29">
        <v>15</v>
      </c>
      <c r="K1830" s="30"/>
      <c r="L1830" s="30">
        <f>L1222</f>
        <v>0</v>
      </c>
    </row>
    <row r="1831" spans="1:12">
      <c r="I1831" s="18"/>
      <c r="J1831" s="29"/>
      <c r="K1831" s="30"/>
      <c r="L1831" s="30"/>
    </row>
    <row r="1832" spans="1:12">
      <c r="A1832" s="9">
        <v>834</v>
      </c>
      <c r="B1832" s="9">
        <v>1126</v>
      </c>
      <c r="C1832" s="9">
        <v>3</v>
      </c>
      <c r="D1832" s="9">
        <v>16</v>
      </c>
      <c r="E1832" s="9">
        <v>82</v>
      </c>
      <c r="F1832" s="10">
        <v>9</v>
      </c>
      <c r="H1832" s="12" t="s">
        <v>648</v>
      </c>
      <c r="I1832" s="18" t="s">
        <v>445</v>
      </c>
      <c r="J1832" s="29">
        <v>19</v>
      </c>
      <c r="K1832" s="30"/>
      <c r="L1832" s="30">
        <f>L1382</f>
        <v>0</v>
      </c>
    </row>
    <row r="1833" spans="1:12">
      <c r="I1833" s="18"/>
      <c r="J1833" s="29"/>
      <c r="K1833" s="30"/>
      <c r="L1833" s="30"/>
    </row>
    <row r="1834" spans="1:12">
      <c r="A1834" s="9">
        <v>835</v>
      </c>
      <c r="B1834" s="9">
        <v>1175</v>
      </c>
      <c r="C1834" s="9">
        <v>3</v>
      </c>
      <c r="D1834" s="9">
        <v>16</v>
      </c>
      <c r="E1834" s="9">
        <v>82</v>
      </c>
      <c r="F1834" s="10">
        <v>10</v>
      </c>
      <c r="H1834" s="12" t="s">
        <v>649</v>
      </c>
      <c r="I1834" s="18" t="s">
        <v>445</v>
      </c>
      <c r="J1834" s="29">
        <v>20</v>
      </c>
      <c r="K1834" s="30"/>
      <c r="L1834" s="30">
        <f>L1430</f>
        <v>0</v>
      </c>
    </row>
    <row r="1835" spans="1:12">
      <c r="I1835" s="18"/>
      <c r="J1835" s="29"/>
      <c r="K1835" s="30"/>
      <c r="L1835" s="30"/>
    </row>
    <row r="1836" spans="1:12">
      <c r="A1836" s="9">
        <v>836</v>
      </c>
      <c r="B1836" s="9">
        <v>1198</v>
      </c>
      <c r="C1836" s="9">
        <v>3</v>
      </c>
      <c r="D1836" s="9">
        <v>16</v>
      </c>
      <c r="E1836" s="9">
        <v>82</v>
      </c>
      <c r="F1836" s="10">
        <v>11</v>
      </c>
      <c r="H1836" s="12" t="s">
        <v>650</v>
      </c>
      <c r="I1836" s="18" t="s">
        <v>445</v>
      </c>
      <c r="J1836" s="29">
        <v>22</v>
      </c>
      <c r="K1836" s="30"/>
      <c r="L1836" s="30">
        <f>L1510</f>
        <v>0</v>
      </c>
    </row>
    <row r="1837" spans="1:12">
      <c r="I1837" s="18"/>
      <c r="J1837" s="29"/>
      <c r="K1837" s="30"/>
      <c r="L1837" s="30"/>
    </row>
    <row r="1838" spans="1:12">
      <c r="A1838" s="9">
        <v>837</v>
      </c>
      <c r="B1838" s="9">
        <v>1224</v>
      </c>
      <c r="C1838" s="9">
        <v>3</v>
      </c>
      <c r="D1838" s="9">
        <v>16</v>
      </c>
      <c r="E1838" s="9">
        <v>82</v>
      </c>
      <c r="F1838" s="10">
        <v>12</v>
      </c>
      <c r="H1838" s="12" t="s">
        <v>651</v>
      </c>
      <c r="I1838" s="18" t="s">
        <v>445</v>
      </c>
      <c r="J1838" s="29">
        <v>25</v>
      </c>
      <c r="K1838" s="30"/>
      <c r="L1838" s="30">
        <f>L1655</f>
        <v>0</v>
      </c>
    </row>
    <row r="1839" spans="1:12">
      <c r="I1839" s="18"/>
      <c r="J1839" s="29"/>
      <c r="K1839" s="30"/>
      <c r="L1839" s="30"/>
    </row>
    <row r="1840" spans="1:12">
      <c r="A1840" s="9">
        <v>838</v>
      </c>
      <c r="B1840" s="9">
        <v>1345</v>
      </c>
      <c r="C1840" s="9">
        <v>3</v>
      </c>
      <c r="D1840" s="9">
        <v>16</v>
      </c>
      <c r="E1840" s="9">
        <v>82</v>
      </c>
      <c r="F1840" s="10">
        <v>13</v>
      </c>
      <c r="H1840" s="12" t="s">
        <v>652</v>
      </c>
      <c r="I1840" s="18" t="s">
        <v>445</v>
      </c>
      <c r="J1840" s="29">
        <v>26</v>
      </c>
      <c r="K1840" s="30"/>
      <c r="L1840" s="30">
        <f>L1711</f>
        <v>0</v>
      </c>
    </row>
    <row r="1841" spans="1:12">
      <c r="I1841" s="18"/>
      <c r="J1841" s="29"/>
      <c r="K1841" s="30"/>
      <c r="L1841" s="30"/>
    </row>
    <row r="1842" spans="1:12">
      <c r="A1842" s="9">
        <v>839</v>
      </c>
      <c r="B1842" s="9">
        <v>1360</v>
      </c>
      <c r="C1842" s="9">
        <v>3</v>
      </c>
      <c r="D1842" s="9">
        <v>16</v>
      </c>
      <c r="E1842" s="9">
        <v>82</v>
      </c>
      <c r="F1842" s="10">
        <v>14</v>
      </c>
      <c r="H1842" s="12" t="s">
        <v>653</v>
      </c>
      <c r="I1842" s="18" t="s">
        <v>445</v>
      </c>
      <c r="J1842" s="29">
        <v>28</v>
      </c>
      <c r="K1842" s="30"/>
      <c r="L1842" s="30">
        <f>L1810</f>
        <v>0</v>
      </c>
    </row>
    <row r="1843" spans="1:12">
      <c r="I1843" s="18"/>
      <c r="J1843" s="29"/>
    </row>
    <row r="1872" spans="8:14" ht="13.5" thickBot="1">
      <c r="H1872" s="19" t="s">
        <v>502</v>
      </c>
      <c r="L1872" s="1">
        <f>SUM(L1816:L1855)</f>
        <v>0</v>
      </c>
      <c r="N1872" s="31"/>
    </row>
    <row r="1873" spans="8:14" ht="13.5" thickTop="1">
      <c r="H1873" s="19"/>
      <c r="N1873" s="31"/>
    </row>
    <row r="1874" spans="8:14" ht="13">
      <c r="H1874" s="19"/>
      <c r="N1874" s="31"/>
    </row>
    <row r="1875" spans="8:14" ht="13">
      <c r="H1875" s="19"/>
      <c r="N1875" s="31"/>
    </row>
    <row r="1876" spans="8:14" ht="13">
      <c r="H1876" s="19"/>
      <c r="N1876" s="31"/>
    </row>
  </sheetData>
  <pageMargins left="0.75" right="0.75" top="1" bottom="1" header="0.5" footer="0.5"/>
  <pageSetup paperSize="9" scale="76" orientation="portrait" r:id="rId1"/>
  <headerFooter>
    <oddHeader>&amp;RNHLS LABORATORY
 BILL OF QUANTITY</oddHeader>
  </headerFooter>
  <rowBreaks count="27" manualBreakCount="27">
    <brk id="572" min="5" max="14" man="1"/>
    <brk id="614" min="5" max="11" man="1"/>
    <brk id="660" min="5" max="11" man="1"/>
    <brk id="710" min="5" max="11" man="1"/>
    <brk id="768" min="5" max="11" man="1"/>
    <brk id="817" min="5" max="11" man="1"/>
    <brk id="869" min="5" max="11" man="1"/>
    <brk id="911" min="5" max="11" man="1"/>
    <brk id="967" min="5" max="14" man="1"/>
    <brk id="1004" min="5" max="11" man="1"/>
    <brk id="1038" min="5" max="11" man="1"/>
    <brk id="1065" min="5" max="11" man="1"/>
    <brk id="1123" min="5" max="11" man="1"/>
    <brk id="1170" min="5" max="11" man="1"/>
    <brk id="1223" min="5" max="11" man="1"/>
    <brk id="1258" min="5" max="11" man="1"/>
    <brk id="1342" min="5" max="11" man="1"/>
    <brk id="1382" min="5" max="14" man="1"/>
    <brk id="1430" min="5" max="11" man="1"/>
    <brk id="1466" min="5" max="11" man="1"/>
    <brk id="1511" min="5" max="11" man="1"/>
    <brk id="1555" min="5" max="11" man="1"/>
    <brk id="1604" min="5" max="11" man="1"/>
    <brk id="1712" min="5" max="11" man="1"/>
    <brk id="1753" min="5" max="11" man="1"/>
    <brk id="1810" min="5" max="11" man="1"/>
    <brk id="1875" min="5"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C30DB1-1649-49CE-9A1B-211A265513B7}">
  <dimension ref="A1:S207"/>
  <sheetViews>
    <sheetView view="pageBreakPreview" topLeftCell="A177" zoomScale="60" zoomScaleNormal="100" workbookViewId="0">
      <selection activeCell="I12" sqref="I12"/>
    </sheetView>
  </sheetViews>
  <sheetFormatPr defaultColWidth="9.1796875" defaultRowHeight="12.5"/>
  <cols>
    <col min="1" max="1" width="10.81640625" style="40" customWidth="1"/>
    <col min="2" max="2" width="6.81640625" style="223" customWidth="1"/>
    <col min="3" max="4" width="3.81640625" style="40" customWidth="1"/>
    <col min="5" max="5" width="46.54296875" style="40" customWidth="1"/>
    <col min="6" max="6" width="6.81640625" style="40" customWidth="1"/>
    <col min="7" max="7" width="9.54296875" style="224" customWidth="1"/>
    <col min="8" max="8" width="13.453125" style="40" customWidth="1"/>
    <col min="9" max="9" width="13.453125" style="225" customWidth="1"/>
    <col min="10" max="10" width="10.6328125" style="40" customWidth="1"/>
    <col min="11" max="11" width="9.1796875" style="40"/>
    <col min="12" max="12" width="10.1796875" style="40" bestFit="1" customWidth="1"/>
    <col min="13" max="16384" width="9.1796875" style="40"/>
  </cols>
  <sheetData>
    <row r="1" spans="1:9" ht="12" customHeight="1">
      <c r="A1" s="36" t="s">
        <v>761</v>
      </c>
      <c r="B1" s="37"/>
      <c r="C1" s="37"/>
      <c r="D1" s="37"/>
      <c r="E1" s="37"/>
      <c r="F1" s="37"/>
      <c r="G1" s="38"/>
      <c r="H1" s="39"/>
      <c r="I1" s="37"/>
    </row>
    <row r="2" spans="1:9" ht="12" customHeight="1">
      <c r="A2" s="41" t="s">
        <v>762</v>
      </c>
      <c r="B2" s="42"/>
      <c r="C2" s="42"/>
      <c r="D2" s="42"/>
      <c r="E2" s="42"/>
      <c r="F2" s="43"/>
      <c r="G2" s="44"/>
      <c r="H2" s="45"/>
      <c r="I2" s="46"/>
    </row>
    <row r="3" spans="1:9" ht="12" customHeight="1">
      <c r="A3" s="47" t="s">
        <v>763</v>
      </c>
      <c r="B3" s="42"/>
      <c r="C3" s="42"/>
      <c r="D3" s="42"/>
      <c r="E3" s="42"/>
      <c r="F3" s="43"/>
      <c r="G3" s="44"/>
      <c r="H3" s="45"/>
      <c r="I3" s="46"/>
    </row>
    <row r="4" spans="1:9" ht="12" customHeight="1">
      <c r="A4" s="42"/>
      <c r="B4" s="42"/>
      <c r="C4" s="42"/>
      <c r="D4" s="42"/>
      <c r="E4" s="42"/>
      <c r="F4" s="43"/>
      <c r="G4" s="44"/>
      <c r="H4" s="45"/>
      <c r="I4" s="48"/>
    </row>
    <row r="5" spans="1:9" ht="12" customHeight="1">
      <c r="A5" s="49" t="s">
        <v>127</v>
      </c>
      <c r="B5" s="50"/>
      <c r="C5" s="51"/>
      <c r="D5" s="51"/>
      <c r="E5" s="51"/>
      <c r="F5" s="52"/>
      <c r="G5" s="53"/>
      <c r="H5" s="54"/>
      <c r="I5" s="55"/>
    </row>
    <row r="6" spans="1:9" ht="12" customHeight="1">
      <c r="A6" s="56" t="s">
        <v>764</v>
      </c>
      <c r="B6" s="57" t="s">
        <v>765</v>
      </c>
      <c r="C6" s="47"/>
      <c r="D6" s="47"/>
      <c r="E6" s="47" t="s">
        <v>766</v>
      </c>
      <c r="F6" s="58" t="s">
        <v>767</v>
      </c>
      <c r="G6" s="59" t="s">
        <v>7</v>
      </c>
      <c r="H6" s="60" t="s">
        <v>8</v>
      </c>
      <c r="I6" s="61" t="s">
        <v>9</v>
      </c>
    </row>
    <row r="7" spans="1:9" ht="12" customHeight="1">
      <c r="A7" s="62" t="s">
        <v>768</v>
      </c>
      <c r="B7" s="63" t="s">
        <v>769</v>
      </c>
      <c r="C7" s="64"/>
      <c r="D7" s="64"/>
      <c r="E7" s="64"/>
      <c r="F7" s="65"/>
      <c r="G7" s="66"/>
      <c r="H7" s="67"/>
      <c r="I7" s="68"/>
    </row>
    <row r="8" spans="1:9" ht="12" customHeight="1">
      <c r="A8" s="69"/>
      <c r="B8" s="70"/>
      <c r="C8" s="42"/>
      <c r="D8" s="42"/>
      <c r="E8" s="42"/>
      <c r="F8" s="70"/>
      <c r="G8" s="71"/>
      <c r="H8" s="72"/>
      <c r="I8" s="73"/>
    </row>
    <row r="9" spans="1:9" ht="12" customHeight="1">
      <c r="A9" s="69"/>
      <c r="B9" s="74" t="s">
        <v>770</v>
      </c>
      <c r="C9" s="75" t="s">
        <v>771</v>
      </c>
      <c r="D9" s="42"/>
      <c r="E9" s="42"/>
      <c r="F9" s="70"/>
      <c r="G9" s="76"/>
      <c r="H9" s="72"/>
      <c r="I9" s="77"/>
    </row>
    <row r="10" spans="1:9" ht="12" customHeight="1">
      <c r="A10" s="78"/>
      <c r="B10" s="74"/>
      <c r="C10" s="75" t="s">
        <v>772</v>
      </c>
      <c r="D10" s="42"/>
      <c r="E10" s="42"/>
      <c r="F10" s="70"/>
      <c r="G10" s="76"/>
      <c r="H10" s="72"/>
      <c r="I10" s="77"/>
    </row>
    <row r="11" spans="1:9" ht="12" customHeight="1">
      <c r="A11" s="78"/>
      <c r="B11" s="74"/>
      <c r="C11" s="79"/>
      <c r="D11" s="42"/>
      <c r="E11" s="42"/>
      <c r="F11" s="70"/>
      <c r="G11" s="80"/>
      <c r="H11" s="72"/>
      <c r="I11" s="77"/>
    </row>
    <row r="12" spans="1:9" ht="12" customHeight="1">
      <c r="A12" s="69"/>
      <c r="B12" s="81" t="s">
        <v>773</v>
      </c>
      <c r="C12" s="47" t="s">
        <v>774</v>
      </c>
      <c r="D12" s="47"/>
      <c r="E12" s="47"/>
      <c r="F12" s="70"/>
      <c r="G12" s="82"/>
      <c r="H12" s="83"/>
      <c r="I12" s="77"/>
    </row>
    <row r="13" spans="1:9" ht="12" customHeight="1">
      <c r="A13" s="69"/>
      <c r="B13" s="58"/>
      <c r="C13" s="47"/>
      <c r="D13" s="42"/>
      <c r="E13" s="42"/>
      <c r="F13" s="70"/>
      <c r="G13" s="82"/>
      <c r="H13" s="84"/>
      <c r="I13" s="77"/>
    </row>
    <row r="14" spans="1:9" ht="12" customHeight="1">
      <c r="A14" s="85"/>
      <c r="B14" s="58"/>
      <c r="C14" s="79" t="s">
        <v>775</v>
      </c>
      <c r="D14" s="42" t="s">
        <v>776</v>
      </c>
      <c r="E14" s="42"/>
      <c r="F14" s="70"/>
      <c r="G14" s="86"/>
      <c r="H14" s="84"/>
      <c r="I14" s="77"/>
    </row>
    <row r="15" spans="1:9" ht="12" customHeight="1">
      <c r="A15" s="69"/>
      <c r="B15" s="58"/>
      <c r="C15" s="79"/>
      <c r="D15" s="42" t="s">
        <v>777</v>
      </c>
      <c r="E15" s="42"/>
      <c r="F15" s="70"/>
      <c r="G15" s="86"/>
      <c r="H15" s="84"/>
      <c r="I15" s="77"/>
    </row>
    <row r="16" spans="1:9" ht="12" customHeight="1">
      <c r="A16" s="69"/>
      <c r="B16" s="58"/>
      <c r="C16" s="79"/>
      <c r="D16" s="42" t="s">
        <v>778</v>
      </c>
      <c r="E16" s="42"/>
      <c r="F16" s="70"/>
      <c r="G16" s="86"/>
      <c r="H16" s="84"/>
      <c r="I16" s="77"/>
    </row>
    <row r="17" spans="1:9" ht="12.75" customHeight="1">
      <c r="A17" s="69"/>
      <c r="B17" s="58"/>
      <c r="C17" s="79"/>
      <c r="D17" s="42" t="s">
        <v>779</v>
      </c>
      <c r="E17" s="42"/>
      <c r="F17" s="70"/>
      <c r="G17" s="86"/>
      <c r="H17" s="87"/>
      <c r="I17" s="77"/>
    </row>
    <row r="18" spans="1:9" ht="12.75" customHeight="1">
      <c r="A18" s="69"/>
      <c r="B18" s="58"/>
      <c r="C18" s="79"/>
      <c r="D18" s="42" t="s">
        <v>780</v>
      </c>
      <c r="E18" s="42"/>
      <c r="F18" s="70" t="s">
        <v>730</v>
      </c>
      <c r="G18" s="86">
        <v>6</v>
      </c>
      <c r="H18" s="87"/>
      <c r="I18" s="77"/>
    </row>
    <row r="19" spans="1:9" ht="12.75" customHeight="1">
      <c r="A19" s="69"/>
      <c r="B19" s="58"/>
      <c r="C19" s="79"/>
      <c r="D19" s="42"/>
      <c r="E19" s="42"/>
      <c r="F19" s="70"/>
      <c r="G19" s="86"/>
      <c r="H19" s="87"/>
      <c r="I19" s="87"/>
    </row>
    <row r="20" spans="1:9" s="93" customFormat="1" ht="12.75" customHeight="1">
      <c r="A20" s="88"/>
      <c r="B20" s="89"/>
      <c r="C20" s="79" t="s">
        <v>781</v>
      </c>
      <c r="D20" s="42" t="s">
        <v>782</v>
      </c>
      <c r="E20" s="42"/>
      <c r="F20" s="70"/>
      <c r="G20" s="90"/>
      <c r="H20" s="91"/>
      <c r="I20" s="92"/>
    </row>
    <row r="21" spans="1:9" s="93" customFormat="1" ht="12.75" customHeight="1">
      <c r="A21" s="88"/>
      <c r="B21" s="89"/>
      <c r="C21" s="79"/>
      <c r="D21" s="42" t="s">
        <v>783</v>
      </c>
      <c r="E21" s="42"/>
      <c r="F21" s="70"/>
      <c r="G21" s="90"/>
      <c r="H21" s="91"/>
      <c r="I21" s="92"/>
    </row>
    <row r="22" spans="1:9" s="93" customFormat="1" ht="12.75" customHeight="1">
      <c r="A22" s="88"/>
      <c r="B22" s="89"/>
      <c r="C22" s="79"/>
      <c r="D22" s="42" t="s">
        <v>778</v>
      </c>
      <c r="E22" s="42"/>
      <c r="F22" s="70"/>
      <c r="G22" s="90"/>
      <c r="H22" s="91"/>
      <c r="I22" s="92"/>
    </row>
    <row r="23" spans="1:9" s="93" customFormat="1" ht="12.75" customHeight="1">
      <c r="A23" s="88"/>
      <c r="B23" s="89"/>
      <c r="C23" s="79"/>
      <c r="D23" s="42" t="s">
        <v>779</v>
      </c>
      <c r="E23" s="42"/>
      <c r="F23" s="70"/>
      <c r="G23" s="90"/>
      <c r="H23" s="94"/>
      <c r="I23" s="92"/>
    </row>
    <row r="24" spans="1:9" s="93" customFormat="1" ht="12.75" customHeight="1">
      <c r="A24" s="88"/>
      <c r="B24" s="89"/>
      <c r="C24" s="79"/>
      <c r="D24" s="42" t="s">
        <v>784</v>
      </c>
      <c r="E24" s="42"/>
      <c r="F24" s="70" t="s">
        <v>730</v>
      </c>
      <c r="G24" s="86">
        <v>2</v>
      </c>
      <c r="H24" s="87"/>
      <c r="I24" s="77"/>
    </row>
    <row r="25" spans="1:9" s="93" customFormat="1" ht="12.75" customHeight="1">
      <c r="A25" s="95"/>
      <c r="B25" s="89"/>
      <c r="C25" s="47"/>
      <c r="D25" s="42"/>
      <c r="E25" s="42"/>
      <c r="F25" s="70"/>
      <c r="G25" s="82"/>
      <c r="H25" s="87"/>
      <c r="I25" s="96"/>
    </row>
    <row r="26" spans="1:9" ht="12.75" customHeight="1">
      <c r="A26" s="69"/>
      <c r="B26" s="58"/>
      <c r="C26" s="79" t="s">
        <v>785</v>
      </c>
      <c r="D26" s="42" t="s">
        <v>786</v>
      </c>
      <c r="E26" s="42"/>
      <c r="F26" s="70"/>
      <c r="G26" s="86"/>
      <c r="H26" s="84"/>
      <c r="I26" s="77"/>
    </row>
    <row r="27" spans="1:9" ht="12.75" customHeight="1">
      <c r="A27" s="69"/>
      <c r="B27" s="58"/>
      <c r="C27" s="79"/>
      <c r="D27" s="42" t="s">
        <v>787</v>
      </c>
      <c r="E27" s="42"/>
      <c r="F27" s="70"/>
      <c r="G27" s="86"/>
      <c r="H27" s="84"/>
      <c r="I27" s="77"/>
    </row>
    <row r="28" spans="1:9" ht="12.75" customHeight="1">
      <c r="A28" s="69"/>
      <c r="B28" s="58"/>
      <c r="C28" s="79"/>
      <c r="D28" s="42" t="s">
        <v>778</v>
      </c>
      <c r="E28" s="42"/>
      <c r="F28" s="70"/>
      <c r="G28" s="86"/>
      <c r="H28" s="84"/>
      <c r="I28" s="77"/>
    </row>
    <row r="29" spans="1:9" ht="12.75" customHeight="1">
      <c r="A29" s="69"/>
      <c r="B29" s="58"/>
      <c r="C29" s="79"/>
      <c r="D29" s="42" t="s">
        <v>779</v>
      </c>
      <c r="E29" s="42"/>
      <c r="F29" s="70"/>
      <c r="G29" s="86"/>
      <c r="H29" s="87"/>
      <c r="I29" s="77"/>
    </row>
    <row r="30" spans="1:9" ht="12.75" customHeight="1">
      <c r="A30" s="69"/>
      <c r="B30" s="58"/>
      <c r="C30" s="79"/>
      <c r="D30" s="42" t="s">
        <v>784</v>
      </c>
      <c r="E30" s="42"/>
      <c r="F30" s="70" t="s">
        <v>730</v>
      </c>
      <c r="G30" s="86">
        <v>3</v>
      </c>
      <c r="H30" s="87"/>
      <c r="I30" s="77"/>
    </row>
    <row r="31" spans="1:9" ht="12.75" customHeight="1">
      <c r="A31" s="69"/>
      <c r="B31" s="58"/>
      <c r="C31" s="79"/>
      <c r="D31" s="42"/>
      <c r="E31" s="42"/>
      <c r="F31" s="97"/>
      <c r="G31" s="98"/>
      <c r="H31" s="99"/>
      <c r="I31" s="77"/>
    </row>
    <row r="32" spans="1:9" s="93" customFormat="1" ht="12.75" customHeight="1">
      <c r="A32" s="95"/>
      <c r="B32" s="89"/>
      <c r="C32" s="79" t="s">
        <v>788</v>
      </c>
      <c r="D32" s="42" t="s">
        <v>786</v>
      </c>
      <c r="E32" s="42"/>
      <c r="F32" s="70"/>
      <c r="G32" s="86"/>
      <c r="H32" s="84"/>
      <c r="I32" s="77"/>
    </row>
    <row r="33" spans="1:12" s="93" customFormat="1" ht="12.75" customHeight="1">
      <c r="A33" s="95"/>
      <c r="B33" s="89"/>
      <c r="C33" s="79"/>
      <c r="D33" s="42" t="s">
        <v>789</v>
      </c>
      <c r="E33" s="42"/>
      <c r="F33" s="70"/>
      <c r="G33" s="86"/>
      <c r="H33" s="84"/>
      <c r="I33" s="77"/>
    </row>
    <row r="34" spans="1:12" s="93" customFormat="1" ht="12.75" customHeight="1">
      <c r="A34" s="95"/>
      <c r="B34" s="89"/>
      <c r="C34" s="79"/>
      <c r="D34" s="42" t="s">
        <v>778</v>
      </c>
      <c r="E34" s="42"/>
      <c r="F34" s="70"/>
      <c r="G34" s="86"/>
      <c r="H34" s="84"/>
      <c r="I34" s="77"/>
    </row>
    <row r="35" spans="1:12" s="93" customFormat="1" ht="12.75" customHeight="1">
      <c r="A35" s="95"/>
      <c r="B35" s="89"/>
      <c r="C35" s="79"/>
      <c r="D35" s="42" t="s">
        <v>779</v>
      </c>
      <c r="E35" s="42"/>
      <c r="F35" s="70"/>
      <c r="G35" s="86"/>
      <c r="H35" s="87"/>
      <c r="I35" s="77"/>
    </row>
    <row r="36" spans="1:12" s="93" customFormat="1" ht="12.75" customHeight="1">
      <c r="A36" s="95"/>
      <c r="B36" s="89"/>
      <c r="C36" s="79"/>
      <c r="D36" s="42" t="s">
        <v>784</v>
      </c>
      <c r="E36" s="42"/>
      <c r="F36" s="70" t="s">
        <v>730</v>
      </c>
      <c r="G36" s="86">
        <v>1</v>
      </c>
      <c r="H36" s="87"/>
      <c r="I36" s="77"/>
    </row>
    <row r="37" spans="1:12" s="93" customFormat="1" ht="12.75" customHeight="1">
      <c r="A37" s="95"/>
      <c r="B37" s="89"/>
      <c r="C37" s="47"/>
      <c r="D37" s="42"/>
      <c r="E37" s="42"/>
      <c r="F37" s="70"/>
      <c r="G37" s="82"/>
      <c r="H37" s="84"/>
      <c r="I37" s="96"/>
    </row>
    <row r="38" spans="1:12" s="93" customFormat="1" ht="12" customHeight="1">
      <c r="A38" s="88"/>
      <c r="B38" s="100"/>
      <c r="C38" s="79" t="s">
        <v>790</v>
      </c>
      <c r="D38" s="42" t="s">
        <v>791</v>
      </c>
      <c r="E38" s="42"/>
      <c r="F38" s="70"/>
      <c r="G38" s="86"/>
      <c r="H38" s="84"/>
      <c r="I38" s="77"/>
      <c r="L38" s="101"/>
    </row>
    <row r="39" spans="1:12" s="93" customFormat="1" ht="12" customHeight="1">
      <c r="A39" s="88"/>
      <c r="B39" s="100"/>
      <c r="C39" s="47"/>
      <c r="D39" s="42" t="s">
        <v>792</v>
      </c>
      <c r="E39" s="42"/>
      <c r="F39" s="70"/>
      <c r="G39" s="86"/>
      <c r="H39" s="84"/>
      <c r="I39" s="77"/>
    </row>
    <row r="40" spans="1:12" s="93" customFormat="1" ht="12" customHeight="1">
      <c r="A40" s="95"/>
      <c r="B40" s="100"/>
      <c r="C40" s="102"/>
      <c r="D40" s="42" t="s">
        <v>778</v>
      </c>
      <c r="E40" s="42"/>
      <c r="F40" s="70"/>
      <c r="G40" s="86"/>
      <c r="H40" s="84"/>
      <c r="I40" s="77"/>
    </row>
    <row r="41" spans="1:12" s="93" customFormat="1" ht="12" customHeight="1">
      <c r="A41" s="95"/>
      <c r="B41" s="103"/>
      <c r="C41" s="104"/>
      <c r="D41" s="42" t="s">
        <v>779</v>
      </c>
      <c r="E41" s="42"/>
      <c r="F41" s="70"/>
      <c r="G41" s="86"/>
      <c r="H41" s="87"/>
      <c r="I41" s="77"/>
    </row>
    <row r="42" spans="1:12" s="93" customFormat="1" ht="12" customHeight="1">
      <c r="A42" s="95"/>
      <c r="B42" s="100"/>
      <c r="C42" s="104"/>
      <c r="D42" s="42" t="s">
        <v>784</v>
      </c>
      <c r="E42" s="42"/>
      <c r="F42" s="70" t="s">
        <v>730</v>
      </c>
      <c r="G42" s="86">
        <v>0</v>
      </c>
      <c r="H42" s="87"/>
      <c r="I42" s="77"/>
    </row>
    <row r="43" spans="1:12" ht="12" customHeight="1">
      <c r="A43" s="69"/>
      <c r="B43" s="105"/>
      <c r="C43" s="106"/>
      <c r="D43" s="42"/>
      <c r="E43" s="42"/>
      <c r="F43" s="70"/>
      <c r="G43" s="107"/>
      <c r="H43" s="87"/>
      <c r="I43" s="77"/>
    </row>
    <row r="44" spans="1:12" ht="12" customHeight="1">
      <c r="A44" s="69"/>
      <c r="B44" s="105"/>
      <c r="C44" s="42" t="s">
        <v>793</v>
      </c>
      <c r="D44" s="42" t="s">
        <v>794</v>
      </c>
      <c r="E44" s="42"/>
      <c r="F44" s="70"/>
      <c r="G44" s="86"/>
      <c r="H44" s="84"/>
      <c r="I44" s="77"/>
    </row>
    <row r="45" spans="1:12" ht="12" customHeight="1">
      <c r="A45" s="69"/>
      <c r="B45" s="105"/>
      <c r="C45" s="47"/>
      <c r="D45" s="42" t="s">
        <v>795</v>
      </c>
      <c r="E45" s="42"/>
      <c r="F45" s="70"/>
      <c r="G45" s="86"/>
      <c r="H45" s="84"/>
      <c r="I45" s="77"/>
    </row>
    <row r="46" spans="1:12" ht="12" customHeight="1">
      <c r="A46" s="69"/>
      <c r="B46" s="105"/>
      <c r="C46" s="102"/>
      <c r="D46" s="42" t="s">
        <v>778</v>
      </c>
      <c r="E46" s="42"/>
      <c r="F46" s="70"/>
      <c r="G46" s="86"/>
      <c r="H46" s="84"/>
      <c r="I46" s="77"/>
    </row>
    <row r="47" spans="1:12" ht="12" customHeight="1">
      <c r="A47" s="69"/>
      <c r="B47" s="74"/>
      <c r="C47" s="104"/>
      <c r="D47" s="42" t="s">
        <v>779</v>
      </c>
      <c r="E47" s="42"/>
      <c r="F47" s="70"/>
      <c r="G47" s="86"/>
      <c r="H47" s="87"/>
      <c r="I47" s="77"/>
    </row>
    <row r="48" spans="1:12" ht="12" customHeight="1">
      <c r="A48" s="108"/>
      <c r="B48" s="105"/>
      <c r="C48" s="104"/>
      <c r="D48" s="42" t="s">
        <v>784</v>
      </c>
      <c r="E48" s="42"/>
      <c r="F48" s="70" t="s">
        <v>730</v>
      </c>
      <c r="G48" s="86">
        <v>2</v>
      </c>
      <c r="H48" s="87"/>
      <c r="I48" s="77"/>
    </row>
    <row r="49" spans="1:9" ht="12.75" customHeight="1">
      <c r="A49" s="78"/>
      <c r="B49" s="105"/>
      <c r="C49" s="106"/>
      <c r="D49" s="42"/>
      <c r="E49" s="42"/>
      <c r="F49" s="70"/>
      <c r="G49" s="82"/>
      <c r="H49" s="84"/>
      <c r="I49" s="96"/>
    </row>
    <row r="50" spans="1:9" ht="12.75" customHeight="1">
      <c r="A50" s="108"/>
      <c r="B50" s="74"/>
      <c r="C50" s="102" t="s">
        <v>796</v>
      </c>
      <c r="D50" s="42" t="s">
        <v>794</v>
      </c>
      <c r="E50" s="42"/>
      <c r="F50" s="70"/>
      <c r="G50" s="86"/>
      <c r="H50" s="84"/>
      <c r="I50" s="77"/>
    </row>
    <row r="51" spans="1:9" s="93" customFormat="1" ht="12.75" customHeight="1">
      <c r="A51" s="109"/>
      <c r="B51" s="110"/>
      <c r="C51" s="102"/>
      <c r="D51" s="42" t="s">
        <v>797</v>
      </c>
      <c r="E51" s="42"/>
      <c r="F51" s="70"/>
      <c r="G51" s="86"/>
      <c r="H51" s="84"/>
      <c r="I51" s="77"/>
    </row>
    <row r="52" spans="1:9" s="93" customFormat="1" ht="12.75" customHeight="1">
      <c r="A52" s="109"/>
      <c r="B52" s="110"/>
      <c r="C52" s="104"/>
      <c r="D52" s="42" t="s">
        <v>778</v>
      </c>
      <c r="E52" s="42"/>
      <c r="F52" s="70"/>
      <c r="G52" s="86"/>
      <c r="H52" s="84"/>
      <c r="I52" s="77"/>
    </row>
    <row r="53" spans="1:9" s="93" customFormat="1" ht="12.75" customHeight="1">
      <c r="A53" s="109"/>
      <c r="B53" s="110"/>
      <c r="C53" s="104"/>
      <c r="D53" s="42" t="s">
        <v>779</v>
      </c>
      <c r="E53" s="42"/>
      <c r="F53" s="70"/>
      <c r="G53" s="86"/>
      <c r="H53" s="87"/>
      <c r="I53" s="77"/>
    </row>
    <row r="54" spans="1:9" s="93" customFormat="1" ht="12.75" customHeight="1">
      <c r="A54" s="109"/>
      <c r="B54" s="110"/>
      <c r="C54" s="106"/>
      <c r="D54" s="42" t="s">
        <v>784</v>
      </c>
      <c r="E54" s="42"/>
      <c r="F54" s="70" t="s">
        <v>730</v>
      </c>
      <c r="G54" s="86">
        <v>5</v>
      </c>
      <c r="H54" s="87"/>
      <c r="I54" s="77"/>
    </row>
    <row r="55" spans="1:9" s="93" customFormat="1" ht="12.75" customHeight="1">
      <c r="A55" s="109"/>
      <c r="B55" s="103"/>
      <c r="C55" s="106"/>
      <c r="D55" s="42"/>
      <c r="E55" s="42"/>
      <c r="F55" s="70"/>
      <c r="G55" s="107"/>
      <c r="H55" s="87"/>
      <c r="I55" s="77"/>
    </row>
    <row r="56" spans="1:9" ht="12.75" customHeight="1">
      <c r="A56" s="111"/>
      <c r="B56" s="105"/>
      <c r="C56" s="102" t="s">
        <v>798</v>
      </c>
      <c r="D56" s="42" t="s">
        <v>799</v>
      </c>
      <c r="E56" s="42"/>
      <c r="F56" s="70"/>
      <c r="G56" s="86"/>
      <c r="H56" s="84"/>
      <c r="I56" s="77"/>
    </row>
    <row r="57" spans="1:9" ht="12.75" customHeight="1">
      <c r="A57" s="111"/>
      <c r="B57" s="105"/>
      <c r="C57" s="102"/>
      <c r="D57" s="42" t="s">
        <v>792</v>
      </c>
      <c r="E57" s="42"/>
      <c r="F57" s="70"/>
      <c r="G57" s="86"/>
      <c r="H57" s="84"/>
      <c r="I57" s="77"/>
    </row>
    <row r="58" spans="1:9" ht="12.75" customHeight="1">
      <c r="A58" s="111"/>
      <c r="B58" s="74"/>
      <c r="C58" s="102"/>
      <c r="D58" s="42" t="s">
        <v>778</v>
      </c>
      <c r="E58" s="42"/>
      <c r="F58" s="70"/>
      <c r="G58" s="86"/>
      <c r="H58" s="84"/>
      <c r="I58" s="77"/>
    </row>
    <row r="59" spans="1:9" ht="12.75" customHeight="1">
      <c r="A59" s="111"/>
      <c r="B59" s="112"/>
      <c r="C59" s="102"/>
      <c r="D59" s="42" t="s">
        <v>779</v>
      </c>
      <c r="E59" s="42"/>
      <c r="F59" s="70"/>
      <c r="G59" s="86"/>
      <c r="H59" s="87"/>
      <c r="I59" s="77"/>
    </row>
    <row r="60" spans="1:9" ht="12.75" customHeight="1">
      <c r="A60" s="111"/>
      <c r="B60" s="112"/>
      <c r="C60" s="102"/>
      <c r="D60" s="42" t="s">
        <v>784</v>
      </c>
      <c r="E60" s="42"/>
      <c r="F60" s="70" t="s">
        <v>730</v>
      </c>
      <c r="G60" s="86">
        <v>7</v>
      </c>
      <c r="H60" s="87"/>
      <c r="I60" s="77"/>
    </row>
    <row r="61" spans="1:9" ht="12.75" customHeight="1">
      <c r="A61" s="111"/>
      <c r="B61" s="112"/>
      <c r="C61" s="102"/>
      <c r="D61" s="42"/>
      <c r="E61" s="47"/>
      <c r="F61" s="113"/>
      <c r="G61" s="114"/>
      <c r="H61" s="115"/>
      <c r="I61" s="77"/>
    </row>
    <row r="62" spans="1:9" ht="12.75" customHeight="1">
      <c r="A62" s="111"/>
      <c r="B62" s="112"/>
      <c r="C62" s="102"/>
      <c r="D62" s="42"/>
      <c r="E62" s="42"/>
      <c r="F62" s="70"/>
      <c r="G62" s="107"/>
      <c r="H62" s="87"/>
      <c r="I62" s="77"/>
    </row>
    <row r="63" spans="1:9" ht="12.75" customHeight="1">
      <c r="A63" s="111"/>
      <c r="B63" s="112"/>
      <c r="C63" s="102"/>
      <c r="D63" s="42"/>
      <c r="E63" s="42"/>
      <c r="F63" s="70"/>
      <c r="G63" s="107"/>
      <c r="H63" s="87"/>
      <c r="I63" s="77"/>
    </row>
    <row r="64" spans="1:9" ht="12.75" customHeight="1">
      <c r="A64" s="111"/>
      <c r="B64" s="112"/>
      <c r="C64" s="102"/>
      <c r="D64" s="42"/>
      <c r="E64" s="42"/>
      <c r="F64" s="70"/>
      <c r="G64" s="86"/>
      <c r="H64" s="87"/>
      <c r="I64" s="77"/>
    </row>
    <row r="65" spans="1:9" ht="12.75" customHeight="1">
      <c r="A65" s="111"/>
      <c r="B65" s="116"/>
      <c r="C65" s="102"/>
      <c r="D65" s="42"/>
      <c r="E65" s="47"/>
      <c r="F65" s="113"/>
      <c r="G65" s="114"/>
      <c r="H65" s="115"/>
      <c r="I65" s="77"/>
    </row>
    <row r="66" spans="1:9" ht="12.75" customHeight="1">
      <c r="A66" s="111"/>
      <c r="B66" s="74"/>
      <c r="C66" s="102"/>
      <c r="D66" s="42"/>
      <c r="E66" s="42"/>
      <c r="F66" s="70"/>
      <c r="G66" s="107"/>
      <c r="H66" s="87"/>
      <c r="I66" s="77"/>
    </row>
    <row r="67" spans="1:9" ht="12.75" customHeight="1">
      <c r="A67" s="111"/>
      <c r="B67" s="74"/>
      <c r="C67" s="102"/>
      <c r="D67" s="42"/>
      <c r="E67" s="42"/>
      <c r="F67" s="70"/>
      <c r="G67" s="107"/>
      <c r="H67" s="87"/>
      <c r="I67" s="77"/>
    </row>
    <row r="68" spans="1:9" ht="12.75" customHeight="1">
      <c r="A68" s="111"/>
      <c r="B68" s="117"/>
      <c r="C68" s="102"/>
      <c r="D68" s="42"/>
      <c r="E68" s="42"/>
      <c r="F68" s="70"/>
      <c r="G68" s="86"/>
      <c r="H68" s="87"/>
      <c r="I68" s="77"/>
    </row>
    <row r="69" spans="1:9" ht="12.75" customHeight="1">
      <c r="A69" s="111"/>
      <c r="B69" s="74"/>
      <c r="C69" s="102"/>
      <c r="D69" s="42"/>
      <c r="E69" s="47"/>
      <c r="F69" s="113"/>
      <c r="G69" s="114"/>
      <c r="H69" s="115"/>
      <c r="I69" s="77"/>
    </row>
    <row r="70" spans="1:9" ht="12.75" customHeight="1">
      <c r="A70" s="111"/>
      <c r="B70" s="74"/>
      <c r="C70" s="102"/>
      <c r="D70" s="42"/>
      <c r="E70" s="42"/>
      <c r="F70" s="70"/>
      <c r="G70" s="107"/>
      <c r="H70" s="87"/>
      <c r="I70" s="77"/>
    </row>
    <row r="71" spans="1:9" ht="12.75" customHeight="1">
      <c r="A71" s="111"/>
      <c r="B71" s="74"/>
      <c r="C71" s="102"/>
      <c r="D71" s="42"/>
      <c r="E71" s="42"/>
      <c r="F71" s="70"/>
      <c r="G71" s="107"/>
      <c r="H71" s="87"/>
      <c r="I71" s="77"/>
    </row>
    <row r="72" spans="1:9" ht="12.75" customHeight="1">
      <c r="A72" s="118"/>
      <c r="B72" s="119"/>
      <c r="C72" s="120"/>
      <c r="D72" s="121"/>
      <c r="E72" s="121"/>
      <c r="F72" s="122"/>
      <c r="G72" s="123"/>
      <c r="H72" s="124"/>
      <c r="I72" s="125"/>
    </row>
    <row r="73" spans="1:9" ht="12.75" customHeight="1">
      <c r="A73" s="111"/>
      <c r="B73" s="126"/>
      <c r="C73" s="79"/>
      <c r="D73" s="42"/>
      <c r="E73" s="42"/>
      <c r="F73" s="43"/>
      <c r="G73" s="127"/>
      <c r="H73" s="128"/>
      <c r="I73" s="129"/>
    </row>
    <row r="74" spans="1:9" ht="12.75" customHeight="1">
      <c r="A74" s="111"/>
      <c r="B74" s="130" t="s">
        <v>800</v>
      </c>
      <c r="C74" s="131"/>
      <c r="D74" s="131"/>
      <c r="E74" s="131"/>
      <c r="F74" s="43"/>
      <c r="G74" s="127"/>
      <c r="H74" s="128"/>
      <c r="I74" s="129"/>
    </row>
    <row r="75" spans="1:9" ht="12.75" customHeight="1">
      <c r="A75" s="122"/>
      <c r="B75" s="132"/>
      <c r="C75" s="133"/>
      <c r="D75" s="133"/>
      <c r="E75" s="133"/>
      <c r="F75" s="134"/>
      <c r="G75" s="135"/>
      <c r="H75" s="136" t="s">
        <v>801</v>
      </c>
      <c r="I75" s="137"/>
    </row>
    <row r="76" spans="1:9" ht="13">
      <c r="A76" s="138"/>
      <c r="B76" s="139"/>
      <c r="C76" s="140"/>
      <c r="D76" s="141"/>
      <c r="E76" s="141"/>
      <c r="F76" s="142"/>
      <c r="G76" s="142"/>
      <c r="H76" s="143"/>
      <c r="I76" s="73"/>
    </row>
    <row r="77" spans="1:9" ht="13">
      <c r="A77" s="144"/>
      <c r="B77" s="130" t="s">
        <v>802</v>
      </c>
      <c r="C77" s="131"/>
      <c r="D77" s="131"/>
      <c r="E77" s="131"/>
      <c r="F77" s="145"/>
      <c r="G77" s="146"/>
      <c r="H77" s="147" t="s">
        <v>801</v>
      </c>
      <c r="I77" s="148"/>
    </row>
    <row r="78" spans="1:9" ht="13">
      <c r="A78" s="149"/>
      <c r="B78" s="150"/>
      <c r="C78" s="151"/>
      <c r="D78" s="152"/>
      <c r="E78" s="152"/>
      <c r="F78" s="153"/>
      <c r="G78" s="153"/>
      <c r="H78" s="154"/>
      <c r="I78" s="125"/>
    </row>
    <row r="79" spans="1:9">
      <c r="A79" s="78"/>
      <c r="B79" s="112"/>
      <c r="C79" s="102"/>
      <c r="D79" s="42"/>
      <c r="E79" s="42"/>
      <c r="F79" s="155"/>
      <c r="G79" s="156"/>
      <c r="H79" s="157"/>
      <c r="I79" s="73"/>
    </row>
    <row r="80" spans="1:9" ht="13">
      <c r="A80" s="78"/>
      <c r="B80" s="105" t="s">
        <v>803</v>
      </c>
      <c r="C80" s="47" t="s">
        <v>804</v>
      </c>
      <c r="D80" s="47"/>
      <c r="E80" s="47"/>
      <c r="F80" s="70"/>
      <c r="G80" s="86"/>
      <c r="H80" s="84"/>
      <c r="I80" s="77"/>
    </row>
    <row r="81" spans="1:9" ht="13">
      <c r="A81" s="78"/>
      <c r="B81" s="105"/>
      <c r="C81" s="47"/>
      <c r="D81" s="42"/>
      <c r="E81" s="42"/>
      <c r="F81" s="70"/>
      <c r="G81" s="86"/>
      <c r="H81" s="84"/>
      <c r="I81" s="77"/>
    </row>
    <row r="82" spans="1:9" ht="13">
      <c r="A82" s="78"/>
      <c r="B82" s="105"/>
      <c r="C82" s="102" t="s">
        <v>805</v>
      </c>
      <c r="D82" s="42" t="s">
        <v>806</v>
      </c>
      <c r="E82" s="47"/>
      <c r="F82" s="113"/>
      <c r="G82" s="114"/>
      <c r="H82" s="115"/>
      <c r="I82" s="77"/>
    </row>
    <row r="83" spans="1:9" ht="13">
      <c r="A83" s="78"/>
      <c r="B83" s="74"/>
      <c r="C83" s="104"/>
      <c r="D83" s="42" t="s">
        <v>807</v>
      </c>
      <c r="E83" s="42"/>
      <c r="F83" s="70"/>
      <c r="G83" s="107"/>
      <c r="H83" s="87"/>
      <c r="I83" s="77"/>
    </row>
    <row r="84" spans="1:9" ht="13">
      <c r="A84" s="78"/>
      <c r="B84" s="105"/>
      <c r="C84" s="104"/>
      <c r="D84" s="42" t="s">
        <v>808</v>
      </c>
      <c r="E84" s="42"/>
      <c r="F84" s="70"/>
      <c r="G84" s="107"/>
      <c r="H84" s="87"/>
      <c r="I84" s="77"/>
    </row>
    <row r="85" spans="1:9" ht="13">
      <c r="A85" s="78"/>
      <c r="B85" s="105"/>
      <c r="C85" s="106"/>
      <c r="D85" s="42" t="s">
        <v>809</v>
      </c>
      <c r="E85" s="42"/>
      <c r="F85" s="70" t="s">
        <v>730</v>
      </c>
      <c r="G85" s="107">
        <v>1</v>
      </c>
      <c r="H85" s="87"/>
      <c r="I85" s="77"/>
    </row>
    <row r="86" spans="1:9" ht="13">
      <c r="A86" s="78"/>
      <c r="B86" s="74"/>
      <c r="C86" s="102"/>
      <c r="D86" s="42"/>
      <c r="E86" s="42"/>
      <c r="F86" s="70"/>
      <c r="G86" s="86"/>
      <c r="H86" s="84"/>
      <c r="I86" s="77"/>
    </row>
    <row r="87" spans="1:9" ht="13">
      <c r="A87" s="78"/>
      <c r="B87" s="110"/>
      <c r="C87" s="102" t="s">
        <v>810</v>
      </c>
      <c r="D87" s="42" t="s">
        <v>806</v>
      </c>
      <c r="E87" s="47"/>
      <c r="F87" s="113"/>
      <c r="G87" s="114"/>
      <c r="H87" s="115"/>
      <c r="I87" s="77"/>
    </row>
    <row r="88" spans="1:9" ht="13">
      <c r="A88" s="78"/>
      <c r="B88" s="110"/>
      <c r="C88" s="158"/>
      <c r="D88" s="42" t="s">
        <v>811</v>
      </c>
      <c r="E88" s="42"/>
      <c r="F88" s="70"/>
      <c r="G88" s="107"/>
      <c r="H88" s="87"/>
      <c r="I88" s="77"/>
    </row>
    <row r="89" spans="1:9" ht="13">
      <c r="A89" s="78"/>
      <c r="B89" s="110"/>
      <c r="C89" s="158"/>
      <c r="D89" s="42" t="s">
        <v>812</v>
      </c>
      <c r="E89" s="42"/>
      <c r="F89" s="70"/>
      <c r="G89" s="107"/>
      <c r="H89" s="87"/>
      <c r="I89" s="77"/>
    </row>
    <row r="90" spans="1:9" ht="13">
      <c r="A90" s="78"/>
      <c r="B90" s="110"/>
      <c r="C90" s="159"/>
      <c r="D90" s="42" t="s">
        <v>809</v>
      </c>
      <c r="E90" s="42"/>
      <c r="F90" s="70" t="s">
        <v>730</v>
      </c>
      <c r="G90" s="107">
        <v>1</v>
      </c>
      <c r="H90" s="87"/>
      <c r="I90" s="77"/>
    </row>
    <row r="91" spans="1:9" ht="13">
      <c r="A91" s="78"/>
      <c r="B91" s="103"/>
      <c r="C91" s="159"/>
      <c r="D91" s="160"/>
      <c r="E91" s="160"/>
      <c r="F91" s="161"/>
      <c r="G91" s="162"/>
      <c r="H91" s="94"/>
      <c r="I91" s="92"/>
    </row>
    <row r="92" spans="1:9" ht="13">
      <c r="A92" s="78"/>
      <c r="B92" s="105"/>
      <c r="C92" s="102" t="s">
        <v>813</v>
      </c>
      <c r="D92" s="42" t="s">
        <v>814</v>
      </c>
      <c r="E92" s="47"/>
      <c r="F92" s="113"/>
      <c r="G92" s="114"/>
      <c r="H92" s="163"/>
      <c r="I92" s="92"/>
    </row>
    <row r="93" spans="1:9" ht="13">
      <c r="A93" s="78"/>
      <c r="B93" s="105"/>
      <c r="C93" s="102"/>
      <c r="D93" s="42" t="s">
        <v>815</v>
      </c>
      <c r="E93" s="42"/>
      <c r="F93" s="70"/>
      <c r="G93" s="107"/>
      <c r="H93" s="94"/>
      <c r="I93" s="92"/>
    </row>
    <row r="94" spans="1:9" ht="13">
      <c r="A94" s="78"/>
      <c r="B94" s="74"/>
      <c r="C94" s="102"/>
      <c r="D94" s="42" t="s">
        <v>816</v>
      </c>
      <c r="E94" s="42"/>
      <c r="F94" s="70"/>
      <c r="G94" s="107"/>
      <c r="H94" s="94"/>
      <c r="I94" s="92"/>
    </row>
    <row r="95" spans="1:9">
      <c r="A95" s="78"/>
      <c r="B95" s="112"/>
      <c r="C95" s="102"/>
      <c r="D95" s="42" t="s">
        <v>817</v>
      </c>
      <c r="E95" s="42"/>
      <c r="F95" s="70" t="s">
        <v>730</v>
      </c>
      <c r="G95" s="107">
        <v>2</v>
      </c>
      <c r="H95" s="87"/>
      <c r="I95" s="77"/>
    </row>
    <row r="96" spans="1:9">
      <c r="A96" s="78"/>
      <c r="B96" s="112"/>
      <c r="C96" s="102"/>
      <c r="D96" s="42"/>
      <c r="E96" s="42"/>
      <c r="F96" s="70"/>
      <c r="G96" s="107"/>
      <c r="H96" s="87"/>
      <c r="I96" s="77"/>
    </row>
    <row r="97" spans="1:9" ht="13">
      <c r="A97" s="78"/>
      <c r="B97" s="112"/>
      <c r="C97" s="102" t="s">
        <v>818</v>
      </c>
      <c r="D97" s="42" t="s">
        <v>819</v>
      </c>
      <c r="E97" s="47"/>
      <c r="F97" s="113"/>
      <c r="G97" s="114"/>
      <c r="H97" s="115"/>
      <c r="I97" s="77"/>
    </row>
    <row r="98" spans="1:9">
      <c r="A98" s="78"/>
      <c r="B98" s="112"/>
      <c r="C98" s="102"/>
      <c r="D98" s="42" t="s">
        <v>820</v>
      </c>
      <c r="E98" s="42"/>
      <c r="F98" s="70"/>
      <c r="G98" s="107"/>
      <c r="H98" s="87"/>
      <c r="I98" s="77"/>
    </row>
    <row r="99" spans="1:9">
      <c r="A99" s="78"/>
      <c r="B99" s="112"/>
      <c r="C99" s="102"/>
      <c r="D99" s="42" t="s">
        <v>821</v>
      </c>
      <c r="E99" s="42"/>
      <c r="F99" s="70" t="s">
        <v>259</v>
      </c>
      <c r="G99" s="107">
        <v>4</v>
      </c>
      <c r="H99" s="87"/>
      <c r="I99" s="77"/>
    </row>
    <row r="100" spans="1:9">
      <c r="A100" s="78"/>
      <c r="B100" s="112"/>
      <c r="C100" s="102"/>
      <c r="D100" s="42"/>
      <c r="E100" s="42"/>
      <c r="F100" s="70"/>
      <c r="G100" s="86"/>
      <c r="H100" s="87"/>
      <c r="I100" s="77"/>
    </row>
    <row r="101" spans="1:9" ht="13">
      <c r="A101" s="78"/>
      <c r="B101" s="116"/>
      <c r="C101" s="102" t="s">
        <v>822</v>
      </c>
      <c r="D101" s="42" t="s">
        <v>823</v>
      </c>
      <c r="E101" s="47"/>
      <c r="F101" s="113"/>
      <c r="G101" s="114"/>
      <c r="H101" s="115"/>
      <c r="I101" s="77"/>
    </row>
    <row r="102" spans="1:9" ht="13">
      <c r="A102" s="78"/>
      <c r="B102" s="74"/>
      <c r="C102" s="102"/>
      <c r="D102" s="42" t="s">
        <v>820</v>
      </c>
      <c r="E102" s="42"/>
      <c r="F102" s="70"/>
      <c r="G102" s="107"/>
      <c r="H102" s="87"/>
      <c r="I102" s="77"/>
    </row>
    <row r="103" spans="1:9" ht="13">
      <c r="A103" s="78"/>
      <c r="B103" s="74"/>
      <c r="C103" s="102"/>
      <c r="D103" s="42" t="s">
        <v>821</v>
      </c>
      <c r="E103" s="42"/>
      <c r="F103" s="70" t="s">
        <v>259</v>
      </c>
      <c r="G103" s="107">
        <v>8</v>
      </c>
      <c r="H103" s="87"/>
      <c r="I103" s="77"/>
    </row>
    <row r="104" spans="1:9">
      <c r="A104" s="78"/>
      <c r="B104" s="117"/>
      <c r="C104" s="102"/>
      <c r="D104" s="42"/>
      <c r="E104" s="42"/>
      <c r="F104" s="70"/>
      <c r="G104" s="86"/>
      <c r="H104" s="87"/>
      <c r="I104" s="77"/>
    </row>
    <row r="105" spans="1:9" ht="13">
      <c r="A105" s="78"/>
      <c r="B105" s="74"/>
      <c r="C105" s="102" t="s">
        <v>824</v>
      </c>
      <c r="D105" s="42" t="s">
        <v>825</v>
      </c>
      <c r="E105" s="47"/>
      <c r="F105" s="113"/>
      <c r="G105" s="114"/>
      <c r="H105" s="115"/>
      <c r="I105" s="77"/>
    </row>
    <row r="106" spans="1:9" ht="13">
      <c r="A106" s="78"/>
      <c r="B106" s="74"/>
      <c r="C106" s="102"/>
      <c r="D106" s="42" t="s">
        <v>820</v>
      </c>
      <c r="E106" s="42"/>
      <c r="F106" s="70"/>
      <c r="G106" s="107"/>
      <c r="H106" s="87"/>
      <c r="I106" s="77"/>
    </row>
    <row r="107" spans="1:9" ht="13">
      <c r="A107" s="78"/>
      <c r="B107" s="74"/>
      <c r="C107" s="102"/>
      <c r="D107" s="42" t="s">
        <v>821</v>
      </c>
      <c r="E107" s="42"/>
      <c r="F107" s="70" t="s">
        <v>259</v>
      </c>
      <c r="G107" s="107">
        <v>12</v>
      </c>
      <c r="H107" s="87"/>
      <c r="I107" s="77"/>
    </row>
    <row r="108" spans="1:9">
      <c r="A108" s="78"/>
      <c r="B108" s="112"/>
      <c r="C108" s="78"/>
      <c r="D108" s="42"/>
      <c r="E108" s="42"/>
      <c r="F108" s="70"/>
      <c r="G108" s="86"/>
      <c r="H108" s="87"/>
      <c r="I108" s="87"/>
    </row>
    <row r="109" spans="1:9">
      <c r="A109" s="78"/>
      <c r="B109" s="112"/>
      <c r="C109" s="102" t="s">
        <v>826</v>
      </c>
      <c r="D109" s="42" t="s">
        <v>827</v>
      </c>
      <c r="E109" s="42"/>
      <c r="F109" s="70"/>
      <c r="G109" s="86"/>
      <c r="H109" s="87"/>
      <c r="I109" s="77"/>
    </row>
    <row r="110" spans="1:9" ht="13">
      <c r="A110" s="78"/>
      <c r="B110" s="58"/>
      <c r="C110" s="104"/>
      <c r="D110" s="42" t="s">
        <v>828</v>
      </c>
      <c r="E110" s="42"/>
      <c r="F110" s="70"/>
      <c r="G110" s="107"/>
      <c r="H110" s="87"/>
      <c r="I110" s="77"/>
    </row>
    <row r="111" spans="1:9" ht="13">
      <c r="A111" s="78"/>
      <c r="B111" s="58"/>
      <c r="C111" s="104"/>
      <c r="D111" s="42" t="s">
        <v>829</v>
      </c>
      <c r="E111" s="42"/>
      <c r="F111" s="70"/>
      <c r="G111" s="82"/>
      <c r="H111" s="87"/>
      <c r="I111" s="77"/>
    </row>
    <row r="112" spans="1:9" ht="13">
      <c r="A112" s="78"/>
      <c r="B112" s="58"/>
      <c r="C112" s="102"/>
      <c r="D112" s="42" t="s">
        <v>830</v>
      </c>
      <c r="E112" s="42"/>
      <c r="F112" s="70" t="s">
        <v>259</v>
      </c>
      <c r="G112" s="107">
        <v>16</v>
      </c>
      <c r="H112" s="87"/>
      <c r="I112" s="77"/>
    </row>
    <row r="113" spans="1:19" ht="13">
      <c r="A113" s="78"/>
      <c r="B113" s="58"/>
      <c r="C113" s="102"/>
      <c r="D113" s="42"/>
      <c r="E113" s="47"/>
      <c r="F113" s="164"/>
      <c r="G113" s="165"/>
      <c r="H113" s="166"/>
      <c r="I113" s="167"/>
    </row>
    <row r="114" spans="1:19" ht="13">
      <c r="A114" s="78"/>
      <c r="B114" s="58"/>
      <c r="C114" s="102" t="s">
        <v>831</v>
      </c>
      <c r="D114" s="42" t="s">
        <v>832</v>
      </c>
      <c r="E114" s="47"/>
      <c r="F114" s="164"/>
      <c r="G114" s="168"/>
      <c r="H114" s="166"/>
      <c r="I114" s="167"/>
    </row>
    <row r="115" spans="1:19" ht="13">
      <c r="A115" s="78"/>
      <c r="B115" s="58"/>
      <c r="C115" s="102"/>
      <c r="D115" s="42" t="s">
        <v>833</v>
      </c>
      <c r="E115" s="42"/>
      <c r="F115" s="70" t="s">
        <v>259</v>
      </c>
      <c r="G115" s="107">
        <v>8</v>
      </c>
      <c r="H115" s="87"/>
      <c r="I115" s="77"/>
    </row>
    <row r="116" spans="1:19" ht="13">
      <c r="A116" s="85"/>
      <c r="B116" s="58"/>
      <c r="C116" s="104"/>
      <c r="D116" s="42"/>
      <c r="E116" s="42"/>
      <c r="F116" s="70"/>
      <c r="G116" s="107"/>
      <c r="H116" s="87"/>
      <c r="I116" s="77"/>
      <c r="J116" s="169"/>
      <c r="M116" s="170"/>
      <c r="N116" s="171"/>
      <c r="O116" s="171"/>
      <c r="P116" s="172"/>
      <c r="Q116" s="172"/>
      <c r="R116" s="173"/>
      <c r="S116" s="173"/>
    </row>
    <row r="117" spans="1:19" ht="13">
      <c r="A117" s="85"/>
      <c r="B117" s="58"/>
      <c r="C117" s="102" t="s">
        <v>834</v>
      </c>
      <c r="D117" s="42" t="s">
        <v>835</v>
      </c>
      <c r="E117" s="47"/>
      <c r="F117" s="164"/>
      <c r="G117" s="165"/>
      <c r="H117" s="166"/>
      <c r="I117" s="167"/>
      <c r="J117" s="174"/>
      <c r="M117" s="170"/>
      <c r="N117" s="171"/>
      <c r="O117" s="171"/>
      <c r="P117" s="172"/>
      <c r="Q117" s="172"/>
      <c r="R117" s="173"/>
      <c r="S117" s="173"/>
    </row>
    <row r="118" spans="1:19" ht="13">
      <c r="A118" s="69"/>
      <c r="B118" s="58"/>
      <c r="C118" s="104"/>
      <c r="D118" s="42" t="s">
        <v>833</v>
      </c>
      <c r="E118" s="42"/>
      <c r="F118" s="70" t="s">
        <v>259</v>
      </c>
      <c r="G118" s="107">
        <v>12</v>
      </c>
      <c r="H118" s="87"/>
      <c r="I118" s="77"/>
      <c r="M118" s="170"/>
      <c r="N118" s="170"/>
      <c r="O118" s="171"/>
      <c r="P118" s="175"/>
      <c r="Q118" s="175"/>
      <c r="R118" s="175"/>
      <c r="S118" s="173"/>
    </row>
    <row r="119" spans="1:19" ht="13">
      <c r="A119" s="69"/>
      <c r="B119" s="176"/>
      <c r="C119" s="104"/>
      <c r="D119" s="42"/>
      <c r="E119" s="42"/>
      <c r="F119" s="70"/>
      <c r="G119" s="107"/>
      <c r="H119" s="87"/>
      <c r="I119" s="77"/>
      <c r="M119" s="170"/>
      <c r="N119" s="170"/>
      <c r="O119" s="171"/>
      <c r="P119" s="175"/>
      <c r="Q119" s="175"/>
      <c r="R119" s="175"/>
      <c r="S119" s="173"/>
    </row>
    <row r="120" spans="1:19" ht="13">
      <c r="A120" s="69"/>
      <c r="B120" s="176"/>
      <c r="C120" s="78" t="s">
        <v>836</v>
      </c>
      <c r="D120" s="42" t="s">
        <v>837</v>
      </c>
      <c r="E120" s="47"/>
      <c r="F120" s="164"/>
      <c r="G120" s="165"/>
      <c r="H120" s="177"/>
      <c r="I120" s="167"/>
      <c r="M120" s="170"/>
      <c r="N120" s="170"/>
      <c r="O120" s="171"/>
      <c r="P120" s="175"/>
      <c r="Q120" s="175"/>
      <c r="R120" s="175"/>
      <c r="S120" s="173"/>
    </row>
    <row r="121" spans="1:19" ht="13">
      <c r="A121" s="69"/>
      <c r="B121" s="176"/>
      <c r="C121" s="104"/>
      <c r="D121" s="42" t="s">
        <v>833</v>
      </c>
      <c r="E121" s="42"/>
      <c r="F121" s="70" t="s">
        <v>259</v>
      </c>
      <c r="G121" s="107">
        <v>24</v>
      </c>
      <c r="H121" s="87"/>
      <c r="I121" s="77"/>
      <c r="M121" s="170"/>
      <c r="N121" s="170"/>
      <c r="O121" s="171"/>
      <c r="P121" s="175"/>
      <c r="Q121" s="175"/>
      <c r="R121" s="175"/>
      <c r="S121" s="173"/>
    </row>
    <row r="122" spans="1:19" ht="13">
      <c r="A122" s="85"/>
      <c r="B122" s="178"/>
      <c r="C122" s="102"/>
      <c r="D122" s="42"/>
      <c r="E122" s="42"/>
      <c r="F122" s="70"/>
      <c r="G122" s="179"/>
      <c r="H122" s="87"/>
      <c r="I122" s="77"/>
    </row>
    <row r="123" spans="1:19" ht="12.75" customHeight="1">
      <c r="A123" s="69"/>
      <c r="B123" s="58"/>
      <c r="C123" s="78" t="s">
        <v>838</v>
      </c>
      <c r="D123" s="42" t="s">
        <v>839</v>
      </c>
      <c r="E123" s="47"/>
      <c r="F123" s="164"/>
      <c r="G123" s="165"/>
      <c r="H123" s="177"/>
      <c r="I123" s="167"/>
    </row>
    <row r="124" spans="1:19" ht="12.75" customHeight="1">
      <c r="A124" s="69"/>
      <c r="B124" s="58"/>
      <c r="C124" s="104"/>
      <c r="D124" s="42" t="s">
        <v>833</v>
      </c>
      <c r="E124" s="42"/>
      <c r="F124" s="70" t="s">
        <v>259</v>
      </c>
      <c r="G124" s="107">
        <v>16</v>
      </c>
      <c r="H124" s="87"/>
      <c r="I124" s="77"/>
    </row>
    <row r="125" spans="1:19" ht="13">
      <c r="A125" s="69"/>
      <c r="B125" s="58"/>
      <c r="C125" s="102"/>
      <c r="D125" s="180"/>
      <c r="E125" s="181"/>
      <c r="F125" s="113"/>
      <c r="G125" s="182"/>
      <c r="H125" s="115"/>
      <c r="I125" s="77"/>
    </row>
    <row r="126" spans="1:19" ht="13">
      <c r="A126" s="69"/>
      <c r="B126" s="58"/>
      <c r="C126" s="102" t="s">
        <v>840</v>
      </c>
      <c r="D126" s="180" t="s">
        <v>841</v>
      </c>
      <c r="E126" s="181"/>
      <c r="F126" s="113"/>
      <c r="G126" s="182"/>
      <c r="H126" s="163"/>
      <c r="I126" s="77"/>
    </row>
    <row r="127" spans="1:19" ht="13">
      <c r="A127" s="69"/>
      <c r="B127" s="58"/>
      <c r="C127" s="104"/>
      <c r="D127" s="183" t="s">
        <v>842</v>
      </c>
      <c r="E127" s="183"/>
      <c r="F127" s="70"/>
      <c r="G127" s="107"/>
      <c r="H127" s="94"/>
      <c r="I127" s="77"/>
    </row>
    <row r="128" spans="1:19" ht="12.75" customHeight="1">
      <c r="A128" s="85"/>
      <c r="B128" s="58"/>
      <c r="C128" s="102"/>
      <c r="D128" s="183" t="s">
        <v>843</v>
      </c>
      <c r="E128" s="183"/>
      <c r="F128" s="70" t="s">
        <v>259</v>
      </c>
      <c r="G128" s="107">
        <v>48</v>
      </c>
      <c r="H128" s="87"/>
      <c r="I128" s="77"/>
    </row>
    <row r="129" spans="1:9" ht="12.75" customHeight="1">
      <c r="A129" s="85"/>
      <c r="B129" s="58"/>
      <c r="C129" s="102"/>
      <c r="D129" s="42"/>
      <c r="E129" s="42"/>
      <c r="F129" s="70"/>
      <c r="G129" s="107"/>
      <c r="H129" s="87"/>
      <c r="I129" s="77"/>
    </row>
    <row r="130" spans="1:9" ht="13.25" customHeight="1">
      <c r="A130" s="69"/>
      <c r="B130" s="58"/>
      <c r="C130" s="102" t="s">
        <v>844</v>
      </c>
      <c r="D130" s="42" t="s">
        <v>845</v>
      </c>
      <c r="E130" s="42"/>
      <c r="F130" s="70" t="s">
        <v>730</v>
      </c>
      <c r="G130" s="107">
        <v>30</v>
      </c>
      <c r="H130" s="87"/>
      <c r="I130" s="87"/>
    </row>
    <row r="131" spans="1:9" ht="13.25" customHeight="1">
      <c r="A131" s="85"/>
      <c r="B131" s="58"/>
      <c r="C131" s="104"/>
      <c r="D131" s="42"/>
      <c r="E131" s="42"/>
      <c r="F131" s="70"/>
      <c r="G131" s="107"/>
      <c r="H131" s="87"/>
      <c r="I131" s="77"/>
    </row>
    <row r="132" spans="1:9" ht="13">
      <c r="A132" s="85"/>
      <c r="B132" s="178"/>
      <c r="C132" s="102" t="s">
        <v>846</v>
      </c>
      <c r="D132" s="42" t="s">
        <v>847</v>
      </c>
      <c r="E132" s="42"/>
      <c r="F132" s="184"/>
      <c r="G132" s="185"/>
      <c r="H132" s="87"/>
      <c r="I132" s="186"/>
    </row>
    <row r="133" spans="1:9" ht="13">
      <c r="A133" s="69"/>
      <c r="B133" s="58"/>
      <c r="C133" s="78"/>
      <c r="D133" s="42" t="s">
        <v>848</v>
      </c>
      <c r="E133" s="42"/>
      <c r="F133" s="70" t="s">
        <v>730</v>
      </c>
      <c r="G133" s="86">
        <v>4</v>
      </c>
      <c r="H133" s="87"/>
      <c r="I133" s="87"/>
    </row>
    <row r="134" spans="1:9" ht="13">
      <c r="A134" s="69"/>
      <c r="B134" s="58"/>
      <c r="C134" s="106"/>
      <c r="D134" s="42"/>
      <c r="E134" s="42"/>
      <c r="F134" s="70"/>
      <c r="G134" s="107"/>
      <c r="H134" s="87"/>
      <c r="I134" s="77"/>
    </row>
    <row r="135" spans="1:9" ht="13">
      <c r="A135" s="69"/>
      <c r="B135" s="58"/>
      <c r="C135" s="102" t="s">
        <v>849</v>
      </c>
      <c r="D135" s="42" t="s">
        <v>850</v>
      </c>
      <c r="E135" s="42"/>
      <c r="F135" s="70"/>
      <c r="G135" s="86"/>
      <c r="H135" s="87"/>
      <c r="I135" s="77"/>
    </row>
    <row r="136" spans="1:9" ht="13">
      <c r="A136" s="85"/>
      <c r="B136" s="58"/>
      <c r="C136" s="78"/>
      <c r="D136" s="42" t="s">
        <v>851</v>
      </c>
      <c r="E136" s="42"/>
      <c r="F136" s="70" t="s">
        <v>730</v>
      </c>
      <c r="G136" s="86">
        <v>4</v>
      </c>
      <c r="H136" s="87"/>
      <c r="I136" s="87"/>
    </row>
    <row r="137" spans="1:9" ht="13">
      <c r="A137" s="85"/>
      <c r="B137" s="58"/>
      <c r="C137" s="102"/>
      <c r="D137" s="42"/>
      <c r="E137" s="42"/>
      <c r="F137" s="70"/>
      <c r="G137" s="187"/>
      <c r="H137" s="87"/>
      <c r="I137" s="77"/>
    </row>
    <row r="138" spans="1:9" ht="13">
      <c r="A138" s="69"/>
      <c r="B138" s="58"/>
      <c r="C138" s="102"/>
      <c r="D138" s="42"/>
      <c r="E138" s="42"/>
      <c r="F138" s="70"/>
      <c r="G138" s="107"/>
      <c r="H138" s="87"/>
      <c r="I138" s="87"/>
    </row>
    <row r="139" spans="1:9" ht="13">
      <c r="A139" s="69"/>
      <c r="B139" s="74"/>
      <c r="C139" s="79"/>
      <c r="D139" s="42"/>
      <c r="E139" s="42"/>
      <c r="F139" s="70"/>
      <c r="G139" s="80"/>
      <c r="H139" s="72"/>
      <c r="I139" s="188"/>
    </row>
    <row r="140" spans="1:9">
      <c r="A140" s="155"/>
      <c r="B140" s="189"/>
      <c r="C140" s="189"/>
      <c r="D140" s="189"/>
      <c r="E140" s="189"/>
      <c r="F140" s="190"/>
      <c r="G140" s="191"/>
      <c r="H140" s="192"/>
      <c r="I140" s="193"/>
    </row>
    <row r="141" spans="1:9" ht="13">
      <c r="A141" s="70"/>
      <c r="B141" s="130" t="s">
        <v>800</v>
      </c>
      <c r="C141" s="131"/>
      <c r="D141" s="131"/>
      <c r="E141" s="131"/>
      <c r="F141" s="194"/>
      <c r="G141" s="195"/>
      <c r="H141" s="196" t="s">
        <v>801</v>
      </c>
      <c r="I141" s="197"/>
    </row>
    <row r="142" spans="1:9">
      <c r="A142" s="122"/>
      <c r="B142" s="121"/>
      <c r="C142" s="121"/>
      <c r="D142" s="121"/>
      <c r="E142" s="121"/>
      <c r="F142" s="198"/>
      <c r="G142" s="199"/>
      <c r="H142" s="200"/>
      <c r="I142" s="201"/>
    </row>
    <row r="143" spans="1:9" ht="13">
      <c r="A143" s="138"/>
      <c r="B143" s="139"/>
      <c r="C143" s="140"/>
      <c r="D143" s="141"/>
      <c r="E143" s="141"/>
      <c r="F143" s="142"/>
      <c r="G143" s="142"/>
      <c r="H143" s="143"/>
      <c r="I143" s="73"/>
    </row>
    <row r="144" spans="1:9" ht="13">
      <c r="A144" s="144"/>
      <c r="B144" s="130" t="s">
        <v>802</v>
      </c>
      <c r="C144" s="131"/>
      <c r="D144" s="131"/>
      <c r="E144" s="131"/>
      <c r="F144" s="145"/>
      <c r="G144" s="146"/>
      <c r="H144" s="147" t="s">
        <v>801</v>
      </c>
      <c r="I144" s="148"/>
    </row>
    <row r="145" spans="1:9" ht="13">
      <c r="A145" s="149"/>
      <c r="B145" s="150"/>
      <c r="C145" s="151"/>
      <c r="D145" s="152"/>
      <c r="E145" s="152"/>
      <c r="F145" s="153"/>
      <c r="G145" s="153"/>
      <c r="H145" s="154"/>
      <c r="I145" s="125"/>
    </row>
    <row r="146" spans="1:9">
      <c r="A146" s="78"/>
      <c r="B146" s="112"/>
      <c r="C146" s="102"/>
      <c r="D146" s="42"/>
      <c r="E146" s="42"/>
      <c r="F146" s="155"/>
      <c r="G146" s="156"/>
      <c r="H146" s="157"/>
      <c r="I146" s="73"/>
    </row>
    <row r="147" spans="1:9" ht="13">
      <c r="A147" s="78"/>
      <c r="B147" s="58"/>
      <c r="C147" s="102" t="s">
        <v>849</v>
      </c>
      <c r="D147" s="42" t="s">
        <v>852</v>
      </c>
      <c r="E147" s="42"/>
      <c r="F147" s="70"/>
      <c r="G147" s="168"/>
      <c r="H147" s="77"/>
      <c r="I147" s="77"/>
    </row>
    <row r="148" spans="1:9" ht="13">
      <c r="A148" s="78"/>
      <c r="B148" s="58"/>
      <c r="C148" s="78"/>
      <c r="D148" s="42" t="s">
        <v>853</v>
      </c>
      <c r="E148" s="42"/>
      <c r="F148" s="70" t="s">
        <v>730</v>
      </c>
      <c r="G148" s="165">
        <v>16</v>
      </c>
      <c r="H148" s="77"/>
      <c r="I148" s="87"/>
    </row>
    <row r="149" spans="1:9" ht="13">
      <c r="A149" s="78"/>
      <c r="B149" s="58"/>
      <c r="C149" s="78"/>
      <c r="D149" s="42"/>
      <c r="E149" s="42"/>
      <c r="F149" s="70"/>
      <c r="G149" s="86"/>
      <c r="H149" s="87"/>
      <c r="I149" s="87"/>
    </row>
    <row r="150" spans="1:9" ht="13">
      <c r="A150" s="78"/>
      <c r="B150" s="58"/>
      <c r="C150" s="102" t="s">
        <v>854</v>
      </c>
      <c r="D150" s="42" t="s">
        <v>855</v>
      </c>
      <c r="E150" s="42"/>
      <c r="F150" s="70"/>
      <c r="G150" s="187"/>
      <c r="H150" s="87"/>
      <c r="I150" s="77"/>
    </row>
    <row r="151" spans="1:9" ht="13">
      <c r="A151" s="78"/>
      <c r="B151" s="58"/>
      <c r="C151" s="102"/>
      <c r="D151" s="42" t="s">
        <v>856</v>
      </c>
      <c r="E151" s="42"/>
      <c r="F151" s="70" t="s">
        <v>730</v>
      </c>
      <c r="G151" s="107">
        <v>4</v>
      </c>
      <c r="H151" s="87"/>
      <c r="I151" s="87"/>
    </row>
    <row r="152" spans="1:9" ht="13">
      <c r="A152" s="78"/>
      <c r="B152" s="58"/>
      <c r="C152" s="42"/>
      <c r="D152" s="42"/>
      <c r="E152" s="42"/>
      <c r="F152" s="70"/>
      <c r="G152" s="179"/>
      <c r="H152" s="72"/>
      <c r="I152" s="77"/>
    </row>
    <row r="153" spans="1:9" ht="13">
      <c r="A153" s="78"/>
      <c r="B153" s="58"/>
      <c r="C153" s="42"/>
      <c r="D153" s="42"/>
      <c r="E153" s="42"/>
      <c r="F153" s="70"/>
      <c r="G153" s="179"/>
      <c r="H153" s="72"/>
      <c r="I153" s="77"/>
    </row>
    <row r="154" spans="1:9" ht="13">
      <c r="A154" s="78"/>
      <c r="B154" s="58" t="s">
        <v>857</v>
      </c>
      <c r="C154" s="75" t="s">
        <v>858</v>
      </c>
      <c r="D154" s="42"/>
      <c r="E154" s="42"/>
      <c r="F154" s="70"/>
      <c r="G154" s="76"/>
      <c r="H154" s="72"/>
      <c r="I154" s="77" t="str">
        <f>IF(OR(AND(G154="Prov",H154="Sum"),(H154="PC Sum")),". . . . . . . . .00",IF(ISERR(G154*H154),"",IF(G154*H154=0,"",ROUND(G154*H154,2))))</f>
        <v/>
      </c>
    </row>
    <row r="155" spans="1:9" ht="13">
      <c r="A155" s="78"/>
      <c r="B155" s="58"/>
      <c r="C155" s="42"/>
      <c r="D155" s="42"/>
      <c r="E155" s="42"/>
      <c r="F155" s="70"/>
      <c r="G155" s="76"/>
      <c r="H155" s="72"/>
      <c r="I155" s="77" t="str">
        <f>IF(OR(AND(G155="Prov",H155="Sum"),(H155="PC Sum")),". . . . . . . . .00",IF(ISERR(G155*H155),"",IF(G155*H155=0,"",ROUND(G155*H155,2))))</f>
        <v/>
      </c>
    </row>
    <row r="156" spans="1:9" ht="13">
      <c r="A156" s="78"/>
      <c r="B156" s="58"/>
      <c r="C156" s="47" t="s">
        <v>860</v>
      </c>
      <c r="D156" s="47"/>
      <c r="E156" s="47"/>
      <c r="F156" s="70"/>
      <c r="G156" s="76"/>
      <c r="H156" s="72"/>
      <c r="I156" s="77"/>
    </row>
    <row r="157" spans="1:9" ht="13">
      <c r="A157" s="78"/>
      <c r="B157" s="58"/>
      <c r="C157" s="47"/>
      <c r="D157" s="47"/>
      <c r="E157" s="47"/>
      <c r="F157" s="70"/>
      <c r="G157" s="71"/>
      <c r="H157" s="72"/>
      <c r="I157" s="77"/>
    </row>
    <row r="158" spans="1:9" ht="13">
      <c r="A158" s="78"/>
      <c r="B158" s="58"/>
      <c r="C158" s="42" t="s">
        <v>775</v>
      </c>
      <c r="D158" s="42" t="s">
        <v>861</v>
      </c>
      <c r="E158" s="42"/>
      <c r="F158" s="97"/>
      <c r="G158" s="98"/>
      <c r="H158" s="99"/>
      <c r="I158" s="77"/>
    </row>
    <row r="159" spans="1:9" ht="13.25" customHeight="1">
      <c r="A159" s="78"/>
      <c r="B159" s="58"/>
      <c r="C159" s="42"/>
      <c r="D159" s="42" t="s">
        <v>862</v>
      </c>
      <c r="E159" s="42"/>
      <c r="F159" s="70"/>
      <c r="G159" s="179"/>
      <c r="H159" s="72"/>
      <c r="I159" s="77"/>
    </row>
    <row r="160" spans="1:9" ht="13.25" customHeight="1">
      <c r="A160" s="78"/>
      <c r="B160" s="58"/>
      <c r="C160" s="42"/>
      <c r="D160" s="42" t="s">
        <v>863</v>
      </c>
      <c r="E160" s="42"/>
      <c r="F160" s="70"/>
      <c r="G160" s="179"/>
      <c r="H160" s="72"/>
      <c r="I160" s="77"/>
    </row>
    <row r="161" spans="1:9" ht="13">
      <c r="A161" s="78"/>
      <c r="B161" s="58"/>
      <c r="C161" s="42"/>
      <c r="D161" s="42" t="s">
        <v>864</v>
      </c>
      <c r="E161" s="42"/>
      <c r="F161" s="184"/>
      <c r="G161" s="185"/>
      <c r="H161" s="72"/>
      <c r="I161" s="77"/>
    </row>
    <row r="162" spans="1:9" ht="13">
      <c r="A162" s="78"/>
      <c r="B162" s="58"/>
      <c r="C162" s="42"/>
      <c r="D162" s="42" t="s">
        <v>865</v>
      </c>
      <c r="E162" s="42"/>
      <c r="F162" s="184"/>
      <c r="G162" s="185"/>
      <c r="H162" s="72"/>
      <c r="I162" s="77"/>
    </row>
    <row r="163" spans="1:9" ht="13">
      <c r="A163" s="78"/>
      <c r="B163" s="178"/>
      <c r="C163" s="42"/>
      <c r="D163" s="42" t="s">
        <v>866</v>
      </c>
      <c r="E163" s="42"/>
      <c r="F163" s="184"/>
      <c r="G163" s="185"/>
      <c r="H163" s="72"/>
      <c r="I163" s="77"/>
    </row>
    <row r="164" spans="1:9" ht="13.25" customHeight="1">
      <c r="A164" s="78"/>
      <c r="B164" s="58"/>
      <c r="C164" s="42"/>
      <c r="D164" s="42" t="s">
        <v>867</v>
      </c>
      <c r="E164" s="42"/>
      <c r="F164" s="184" t="s">
        <v>868</v>
      </c>
      <c r="G164" s="185" t="s">
        <v>868</v>
      </c>
      <c r="H164" s="72" t="s">
        <v>869</v>
      </c>
      <c r="I164" s="77"/>
    </row>
    <row r="165" spans="1:9" ht="13.25" customHeight="1">
      <c r="A165" s="78"/>
      <c r="B165" s="58"/>
      <c r="C165" s="42"/>
      <c r="D165" s="42"/>
      <c r="E165" s="42"/>
      <c r="F165" s="202"/>
      <c r="G165" s="185"/>
      <c r="H165" s="203"/>
      <c r="I165" s="204"/>
    </row>
    <row r="166" spans="1:9" ht="13">
      <c r="A166" s="78"/>
      <c r="B166" s="58"/>
      <c r="C166" s="555" t="s">
        <v>870</v>
      </c>
      <c r="D166" s="556"/>
      <c r="E166" s="557"/>
      <c r="F166" s="208"/>
      <c r="G166" s="209"/>
      <c r="H166" s="115"/>
      <c r="I166" s="210"/>
    </row>
    <row r="167" spans="1:9" ht="13">
      <c r="A167" s="78"/>
      <c r="B167" s="58"/>
      <c r="C167" s="555" t="s">
        <v>871</v>
      </c>
      <c r="D167" s="556"/>
      <c r="E167" s="557"/>
      <c r="F167" s="211"/>
      <c r="G167" s="212"/>
      <c r="H167" s="115"/>
      <c r="I167" s="210"/>
    </row>
    <row r="168" spans="1:9" ht="13">
      <c r="A168" s="78"/>
      <c r="B168" s="58"/>
      <c r="C168" s="79"/>
      <c r="D168" s="42"/>
      <c r="E168" s="42"/>
      <c r="F168" s="70"/>
      <c r="G168" s="80"/>
      <c r="H168" s="72"/>
      <c r="I168" s="213"/>
    </row>
    <row r="169" spans="1:9" ht="13">
      <c r="A169" s="78"/>
      <c r="B169" s="58"/>
      <c r="C169" s="79" t="s">
        <v>872</v>
      </c>
      <c r="D169" s="42" t="s">
        <v>873</v>
      </c>
      <c r="E169" s="42"/>
      <c r="F169" s="113" t="s">
        <v>868</v>
      </c>
      <c r="G169" s="114" t="s">
        <v>868</v>
      </c>
      <c r="H169" s="115" t="s">
        <v>869</v>
      </c>
      <c r="I169" s="77"/>
    </row>
    <row r="170" spans="1:9" ht="13">
      <c r="A170" s="78"/>
      <c r="B170" s="58"/>
      <c r="C170" s="47"/>
      <c r="D170" s="47"/>
      <c r="E170" s="47"/>
      <c r="F170" s="70"/>
      <c r="G170" s="107"/>
      <c r="H170" s="214"/>
      <c r="I170" s="129"/>
    </row>
    <row r="171" spans="1:9" ht="13">
      <c r="A171" s="78"/>
      <c r="B171" s="58"/>
      <c r="C171" s="555" t="s">
        <v>874</v>
      </c>
      <c r="D171" s="556"/>
      <c r="E171" s="557"/>
      <c r="F171" s="215"/>
      <c r="G171" s="216"/>
      <c r="H171" s="217"/>
      <c r="I171" s="212"/>
    </row>
    <row r="172" spans="1:9" ht="13">
      <c r="A172" s="78"/>
      <c r="B172" s="58"/>
      <c r="C172" s="555" t="s">
        <v>875</v>
      </c>
      <c r="D172" s="556"/>
      <c r="E172" s="557"/>
      <c r="F172" s="211"/>
      <c r="G172" s="216"/>
      <c r="H172" s="217"/>
      <c r="I172" s="212"/>
    </row>
    <row r="173" spans="1:9" ht="13">
      <c r="A173" s="78"/>
      <c r="B173" s="178"/>
      <c r="C173" s="218" t="s">
        <v>859</v>
      </c>
      <c r="D173" s="47"/>
      <c r="E173" s="47"/>
      <c r="F173" s="70"/>
      <c r="G173" s="107"/>
      <c r="H173" s="214"/>
      <c r="I173" s="129"/>
    </row>
    <row r="174" spans="1:9" ht="13">
      <c r="A174" s="78"/>
      <c r="B174" s="58"/>
      <c r="C174" s="79" t="s">
        <v>876</v>
      </c>
      <c r="D174" s="42" t="s">
        <v>877</v>
      </c>
      <c r="E174" s="42"/>
      <c r="F174" s="113" t="s">
        <v>868</v>
      </c>
      <c r="G174" s="114" t="s">
        <v>868</v>
      </c>
      <c r="H174" s="115" t="s">
        <v>869</v>
      </c>
      <c r="I174" s="77"/>
    </row>
    <row r="175" spans="1:9" ht="13">
      <c r="A175" s="78"/>
      <c r="B175" s="58"/>
      <c r="C175" s="47"/>
      <c r="D175" s="42"/>
      <c r="E175" s="42"/>
      <c r="F175" s="70"/>
      <c r="G175" s="107"/>
      <c r="H175" s="214"/>
      <c r="I175" s="129"/>
    </row>
    <row r="176" spans="1:9" ht="13">
      <c r="A176" s="78"/>
      <c r="B176" s="58"/>
      <c r="C176" s="219" t="s">
        <v>878</v>
      </c>
      <c r="D176" s="42"/>
      <c r="E176" s="42"/>
      <c r="F176" s="70"/>
      <c r="G176" s="86"/>
      <c r="H176" s="84"/>
      <c r="I176" s="96"/>
    </row>
    <row r="177" spans="1:9" ht="13">
      <c r="A177" s="78"/>
      <c r="B177" s="178"/>
      <c r="C177" s="79"/>
      <c r="D177" s="42"/>
      <c r="E177" s="42"/>
      <c r="F177" s="70"/>
      <c r="G177" s="86"/>
      <c r="H177" s="84"/>
      <c r="I177" s="96"/>
    </row>
    <row r="178" spans="1:9" ht="13">
      <c r="A178" s="78"/>
      <c r="B178" s="58"/>
      <c r="C178" s="42" t="s">
        <v>879</v>
      </c>
      <c r="D178" s="42"/>
      <c r="E178" s="42"/>
      <c r="F178" s="184"/>
      <c r="G178" s="82"/>
      <c r="H178" s="84"/>
      <c r="I178" s="96"/>
    </row>
    <row r="179" spans="1:9" ht="13">
      <c r="A179" s="78"/>
      <c r="B179" s="58"/>
      <c r="C179" s="47"/>
      <c r="D179" s="42"/>
      <c r="E179" s="42"/>
      <c r="F179" s="70"/>
      <c r="G179" s="86"/>
      <c r="H179" s="84"/>
      <c r="I179" s="96"/>
    </row>
    <row r="180" spans="1:9" ht="13">
      <c r="A180" s="78"/>
      <c r="B180" s="58"/>
      <c r="C180" s="79" t="s">
        <v>775</v>
      </c>
      <c r="D180" s="42" t="s">
        <v>880</v>
      </c>
      <c r="E180" s="42"/>
      <c r="F180" s="184" t="s">
        <v>868</v>
      </c>
      <c r="G180" s="82" t="s">
        <v>868</v>
      </c>
      <c r="H180" s="220" t="s">
        <v>869</v>
      </c>
      <c r="I180" s="87"/>
    </row>
    <row r="181" spans="1:9" ht="13">
      <c r="A181" s="85"/>
      <c r="B181" s="58"/>
      <c r="C181" s="42"/>
      <c r="D181" s="42"/>
      <c r="E181" s="42"/>
      <c r="F181" s="70"/>
      <c r="G181" s="179"/>
      <c r="H181" s="72"/>
      <c r="I181" s="77"/>
    </row>
    <row r="182" spans="1:9" ht="13">
      <c r="A182" s="85"/>
      <c r="B182" s="58"/>
      <c r="C182" s="42"/>
      <c r="D182" s="42"/>
      <c r="E182" s="42"/>
      <c r="F182" s="184"/>
      <c r="G182" s="185"/>
      <c r="H182" s="72"/>
      <c r="I182" s="77"/>
    </row>
    <row r="183" spans="1:9" ht="13">
      <c r="A183" s="69"/>
      <c r="B183" s="58"/>
      <c r="C183" s="42"/>
      <c r="D183" s="42"/>
      <c r="E183" s="42"/>
      <c r="F183" s="184"/>
      <c r="G183" s="185"/>
      <c r="H183" s="72"/>
      <c r="I183" s="77"/>
    </row>
    <row r="184" spans="1:9" ht="13">
      <c r="A184" s="85"/>
      <c r="B184" s="178"/>
      <c r="C184" s="42"/>
      <c r="D184" s="42"/>
      <c r="E184" s="42"/>
      <c r="F184" s="184"/>
      <c r="G184" s="185"/>
      <c r="H184" s="72"/>
      <c r="I184" s="77"/>
    </row>
    <row r="185" spans="1:9" ht="13">
      <c r="A185" s="69"/>
      <c r="B185" s="58"/>
      <c r="C185" s="42"/>
      <c r="D185" s="42"/>
      <c r="E185" s="42"/>
      <c r="F185" s="184"/>
      <c r="G185" s="185"/>
      <c r="H185" s="72"/>
      <c r="I185" s="77"/>
    </row>
    <row r="186" spans="1:9" ht="13">
      <c r="A186" s="69"/>
      <c r="B186" s="58"/>
      <c r="C186" s="42"/>
      <c r="D186" s="42"/>
      <c r="E186" s="42"/>
      <c r="F186" s="202"/>
      <c r="G186" s="185"/>
      <c r="H186" s="203"/>
      <c r="I186" s="204"/>
    </row>
    <row r="187" spans="1:9" ht="13">
      <c r="A187" s="69"/>
      <c r="B187" s="58"/>
      <c r="C187" s="555"/>
      <c r="D187" s="556"/>
      <c r="E187" s="557"/>
      <c r="F187" s="208"/>
      <c r="G187" s="209"/>
      <c r="H187" s="115"/>
      <c r="I187" s="210"/>
    </row>
    <row r="188" spans="1:9" ht="13">
      <c r="A188" s="69"/>
      <c r="B188" s="58"/>
      <c r="C188" s="555"/>
      <c r="D188" s="556"/>
      <c r="E188" s="557"/>
      <c r="F188" s="211"/>
      <c r="G188" s="212"/>
      <c r="H188" s="115"/>
      <c r="I188" s="210"/>
    </row>
    <row r="189" spans="1:9" ht="13">
      <c r="A189" s="69"/>
      <c r="B189" s="58"/>
      <c r="C189" s="79"/>
      <c r="D189" s="42"/>
      <c r="E189" s="42"/>
      <c r="F189" s="70"/>
      <c r="G189" s="80"/>
      <c r="H189" s="72"/>
      <c r="I189" s="213"/>
    </row>
    <row r="190" spans="1:9" ht="13">
      <c r="A190" s="85"/>
      <c r="B190" s="58"/>
      <c r="C190" s="79"/>
      <c r="D190" s="42"/>
      <c r="E190" s="42"/>
      <c r="F190" s="113"/>
      <c r="G190" s="114"/>
      <c r="H190" s="115"/>
      <c r="I190" s="77"/>
    </row>
    <row r="191" spans="1:9" ht="13">
      <c r="A191" s="85"/>
      <c r="B191" s="58"/>
      <c r="C191" s="47"/>
      <c r="D191" s="47"/>
      <c r="E191" s="47"/>
      <c r="F191" s="70"/>
      <c r="G191" s="107"/>
      <c r="H191" s="214"/>
      <c r="I191" s="129"/>
    </row>
    <row r="192" spans="1:9" ht="13">
      <c r="A192" s="69"/>
      <c r="B192" s="58"/>
      <c r="C192" s="555"/>
      <c r="D192" s="556"/>
      <c r="E192" s="557"/>
      <c r="F192" s="215"/>
      <c r="G192" s="216"/>
      <c r="H192" s="217"/>
      <c r="I192" s="212"/>
    </row>
    <row r="193" spans="1:9" ht="13">
      <c r="A193" s="85"/>
      <c r="B193" s="58"/>
      <c r="C193" s="555"/>
      <c r="D193" s="556"/>
      <c r="E193" s="557"/>
      <c r="F193" s="211"/>
      <c r="G193" s="216"/>
      <c r="H193" s="217"/>
      <c r="I193" s="212"/>
    </row>
    <row r="194" spans="1:9" ht="13">
      <c r="A194" s="85"/>
      <c r="B194" s="178"/>
      <c r="C194" s="218"/>
      <c r="D194" s="47"/>
      <c r="E194" s="47"/>
      <c r="F194" s="70"/>
      <c r="G194" s="107"/>
      <c r="H194" s="214"/>
      <c r="I194" s="129"/>
    </row>
    <row r="195" spans="1:9" ht="13">
      <c r="A195" s="69"/>
      <c r="B195" s="58"/>
      <c r="C195" s="79"/>
      <c r="D195" s="42"/>
      <c r="E195" s="42"/>
      <c r="F195" s="113"/>
      <c r="G195" s="114"/>
      <c r="H195" s="115"/>
      <c r="I195" s="77"/>
    </row>
    <row r="196" spans="1:9" ht="13">
      <c r="A196" s="69"/>
      <c r="B196" s="58"/>
      <c r="C196" s="47"/>
      <c r="D196" s="42"/>
      <c r="E196" s="42"/>
      <c r="F196" s="70"/>
      <c r="G196" s="107"/>
      <c r="H196" s="214"/>
      <c r="I196" s="129"/>
    </row>
    <row r="197" spans="1:9" ht="13">
      <c r="A197" s="69"/>
      <c r="B197" s="58"/>
      <c r="C197" s="219"/>
      <c r="D197" s="42"/>
      <c r="E197" s="42"/>
      <c r="F197" s="70"/>
      <c r="G197" s="86"/>
      <c r="H197" s="84"/>
      <c r="I197" s="96"/>
    </row>
    <row r="198" spans="1:9" ht="13">
      <c r="A198" s="85"/>
      <c r="B198" s="178"/>
      <c r="C198" s="79"/>
      <c r="D198" s="42"/>
      <c r="E198" s="42"/>
      <c r="F198" s="70"/>
      <c r="G198" s="86"/>
      <c r="H198" s="84"/>
      <c r="I198" s="96"/>
    </row>
    <row r="199" spans="1:9" ht="13">
      <c r="A199" s="85"/>
      <c r="B199" s="58"/>
      <c r="C199" s="42"/>
      <c r="D199" s="42"/>
      <c r="E199" s="42"/>
      <c r="F199" s="184"/>
      <c r="G199" s="82"/>
      <c r="H199" s="84"/>
      <c r="I199" s="96"/>
    </row>
    <row r="200" spans="1:9" ht="13">
      <c r="A200" s="85"/>
      <c r="B200" s="58"/>
      <c r="C200" s="47"/>
      <c r="D200" s="42"/>
      <c r="E200" s="42"/>
      <c r="F200" s="70"/>
      <c r="G200" s="86"/>
      <c r="H200" s="84"/>
      <c r="I200" s="96"/>
    </row>
    <row r="201" spans="1:9" ht="13">
      <c r="A201" s="69"/>
      <c r="B201" s="58"/>
      <c r="C201" s="79"/>
      <c r="D201" s="42"/>
      <c r="E201" s="42"/>
      <c r="F201" s="184"/>
      <c r="G201" s="82"/>
      <c r="H201" s="220"/>
      <c r="I201" s="87"/>
    </row>
    <row r="202" spans="1:9" ht="13">
      <c r="A202" s="69"/>
      <c r="B202" s="58"/>
      <c r="C202" s="102"/>
      <c r="D202" s="42"/>
      <c r="E202" s="42"/>
      <c r="F202" s="70"/>
      <c r="G202" s="107"/>
      <c r="H202" s="87"/>
      <c r="I202" s="77"/>
    </row>
    <row r="203" spans="1:9" ht="13">
      <c r="A203" s="69"/>
      <c r="B203" s="58"/>
      <c r="C203" s="104"/>
      <c r="D203" s="42"/>
      <c r="E203" s="42"/>
      <c r="F203" s="70"/>
      <c r="G203" s="82"/>
      <c r="H203" s="87"/>
      <c r="I203" s="77"/>
    </row>
    <row r="204" spans="1:9" ht="13">
      <c r="A204" s="69"/>
      <c r="B204" s="74"/>
      <c r="C204" s="79"/>
      <c r="D204" s="42"/>
      <c r="E204" s="42"/>
      <c r="F204" s="70"/>
      <c r="G204" s="80"/>
      <c r="H204" s="72"/>
      <c r="I204" s="188"/>
    </row>
    <row r="205" spans="1:9">
      <c r="A205" s="155"/>
      <c r="B205" s="189"/>
      <c r="C205" s="189"/>
      <c r="D205" s="189"/>
      <c r="E205" s="189"/>
      <c r="F205" s="190"/>
      <c r="G205" s="191"/>
      <c r="H205" s="192"/>
      <c r="I205" s="193"/>
    </row>
    <row r="206" spans="1:9" ht="13">
      <c r="A206" s="70"/>
      <c r="B206" s="221" t="s">
        <v>881</v>
      </c>
      <c r="C206" s="221"/>
      <c r="D206" s="221"/>
      <c r="E206" s="222"/>
      <c r="F206" s="194"/>
      <c r="G206" s="195"/>
      <c r="H206" s="196" t="s">
        <v>801</v>
      </c>
      <c r="I206" s="197"/>
    </row>
    <row r="207" spans="1:9">
      <c r="A207" s="122"/>
      <c r="B207" s="121"/>
      <c r="C207" s="121"/>
      <c r="D207" s="121"/>
      <c r="E207" s="121"/>
      <c r="F207" s="198"/>
      <c r="G207" s="199"/>
      <c r="H207" s="200"/>
      <c r="I207" s="201"/>
    </row>
  </sheetData>
  <mergeCells count="8">
    <mergeCell ref="C192:E192"/>
    <mergeCell ref="C193:E193"/>
    <mergeCell ref="C166:E166"/>
    <mergeCell ref="C167:E167"/>
    <mergeCell ref="C171:E171"/>
    <mergeCell ref="C172:E172"/>
    <mergeCell ref="C187:E187"/>
    <mergeCell ref="C188:E188"/>
  </mergeCells>
  <pageMargins left="0.7" right="0.7" top="0.75" bottom="0.75" header="0.3" footer="0.3"/>
  <pageSetup paperSize="9" scale="70" orientation="portrait" r:id="rId1"/>
  <rowBreaks count="2" manualBreakCount="2">
    <brk id="76" max="16383" man="1"/>
    <brk id="14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44A82-2E46-429F-ADBA-9D4C80BCBF2D}">
  <dimension ref="A1:P126"/>
  <sheetViews>
    <sheetView view="pageBreakPreview" topLeftCell="A90" zoomScale="60" zoomScaleNormal="100" workbookViewId="0">
      <selection activeCell="L28" sqref="L28"/>
    </sheetView>
  </sheetViews>
  <sheetFormatPr defaultRowHeight="12.5"/>
  <cols>
    <col min="1" max="1" width="10.6328125" style="35" customWidth="1"/>
    <col min="2" max="2" width="6.6328125" style="260" customWidth="1"/>
    <col min="3" max="4" width="3.6328125" style="35" customWidth="1"/>
    <col min="5" max="5" width="35.6328125" style="35" customWidth="1"/>
    <col min="6" max="6" width="6.6328125" style="35" customWidth="1"/>
    <col min="7" max="7" width="9.6328125" style="263" customWidth="1"/>
    <col min="8" max="8" width="11.6328125" style="35" customWidth="1"/>
    <col min="9" max="9" width="11.6328125" style="244" customWidth="1"/>
    <col min="10" max="10" width="8.7265625" style="35"/>
    <col min="11" max="11" width="10.08984375" style="35" bestFit="1" customWidth="1"/>
    <col min="12" max="256" width="8.7265625" style="35"/>
    <col min="257" max="257" width="10.6328125" style="35" customWidth="1"/>
    <col min="258" max="258" width="6.6328125" style="35" customWidth="1"/>
    <col min="259" max="260" width="3.6328125" style="35" customWidth="1"/>
    <col min="261" max="261" width="35.6328125" style="35" customWidth="1"/>
    <col min="262" max="262" width="6.6328125" style="35" customWidth="1"/>
    <col min="263" max="263" width="9.6328125" style="35" customWidth="1"/>
    <col min="264" max="265" width="11.6328125" style="35" customWidth="1"/>
    <col min="266" max="266" width="8.7265625" style="35"/>
    <col min="267" max="267" width="10.08984375" style="35" bestFit="1" customWidth="1"/>
    <col min="268" max="512" width="8.7265625" style="35"/>
    <col min="513" max="513" width="10.6328125" style="35" customWidth="1"/>
    <col min="514" max="514" width="6.6328125" style="35" customWidth="1"/>
    <col min="515" max="516" width="3.6328125" style="35" customWidth="1"/>
    <col min="517" max="517" width="35.6328125" style="35" customWidth="1"/>
    <col min="518" max="518" width="6.6328125" style="35" customWidth="1"/>
    <col min="519" max="519" width="9.6328125" style="35" customWidth="1"/>
    <col min="520" max="521" width="11.6328125" style="35" customWidth="1"/>
    <col min="522" max="522" width="8.7265625" style="35"/>
    <col min="523" max="523" width="10.08984375" style="35" bestFit="1" customWidth="1"/>
    <col min="524" max="768" width="8.7265625" style="35"/>
    <col min="769" max="769" width="10.6328125" style="35" customWidth="1"/>
    <col min="770" max="770" width="6.6328125" style="35" customWidth="1"/>
    <col min="771" max="772" width="3.6328125" style="35" customWidth="1"/>
    <col min="773" max="773" width="35.6328125" style="35" customWidth="1"/>
    <col min="774" max="774" width="6.6328125" style="35" customWidth="1"/>
    <col min="775" max="775" width="9.6328125" style="35" customWidth="1"/>
    <col min="776" max="777" width="11.6328125" style="35" customWidth="1"/>
    <col min="778" max="778" width="8.7265625" style="35"/>
    <col min="779" max="779" width="10.08984375" style="35" bestFit="1" customWidth="1"/>
    <col min="780" max="1024" width="8.7265625" style="35"/>
    <col min="1025" max="1025" width="10.6328125" style="35" customWidth="1"/>
    <col min="1026" max="1026" width="6.6328125" style="35" customWidth="1"/>
    <col min="1027" max="1028" width="3.6328125" style="35" customWidth="1"/>
    <col min="1029" max="1029" width="35.6328125" style="35" customWidth="1"/>
    <col min="1030" max="1030" width="6.6328125" style="35" customWidth="1"/>
    <col min="1031" max="1031" width="9.6328125" style="35" customWidth="1"/>
    <col min="1032" max="1033" width="11.6328125" style="35" customWidth="1"/>
    <col min="1034" max="1034" width="8.7265625" style="35"/>
    <col min="1035" max="1035" width="10.08984375" style="35" bestFit="1" customWidth="1"/>
    <col min="1036" max="1280" width="8.7265625" style="35"/>
    <col min="1281" max="1281" width="10.6328125" style="35" customWidth="1"/>
    <col min="1282" max="1282" width="6.6328125" style="35" customWidth="1"/>
    <col min="1283" max="1284" width="3.6328125" style="35" customWidth="1"/>
    <col min="1285" max="1285" width="35.6328125" style="35" customWidth="1"/>
    <col min="1286" max="1286" width="6.6328125" style="35" customWidth="1"/>
    <col min="1287" max="1287" width="9.6328125" style="35" customWidth="1"/>
    <col min="1288" max="1289" width="11.6328125" style="35" customWidth="1"/>
    <col min="1290" max="1290" width="8.7265625" style="35"/>
    <col min="1291" max="1291" width="10.08984375" style="35" bestFit="1" customWidth="1"/>
    <col min="1292" max="1536" width="8.7265625" style="35"/>
    <col min="1537" max="1537" width="10.6328125" style="35" customWidth="1"/>
    <col min="1538" max="1538" width="6.6328125" style="35" customWidth="1"/>
    <col min="1539" max="1540" width="3.6328125" style="35" customWidth="1"/>
    <col min="1541" max="1541" width="35.6328125" style="35" customWidth="1"/>
    <col min="1542" max="1542" width="6.6328125" style="35" customWidth="1"/>
    <col min="1543" max="1543" width="9.6328125" style="35" customWidth="1"/>
    <col min="1544" max="1545" width="11.6328125" style="35" customWidth="1"/>
    <col min="1546" max="1546" width="8.7265625" style="35"/>
    <col min="1547" max="1547" width="10.08984375" style="35" bestFit="1" customWidth="1"/>
    <col min="1548" max="1792" width="8.7265625" style="35"/>
    <col min="1793" max="1793" width="10.6328125" style="35" customWidth="1"/>
    <col min="1794" max="1794" width="6.6328125" style="35" customWidth="1"/>
    <col min="1795" max="1796" width="3.6328125" style="35" customWidth="1"/>
    <col min="1797" max="1797" width="35.6328125" style="35" customWidth="1"/>
    <col min="1798" max="1798" width="6.6328125" style="35" customWidth="1"/>
    <col min="1799" max="1799" width="9.6328125" style="35" customWidth="1"/>
    <col min="1800" max="1801" width="11.6328125" style="35" customWidth="1"/>
    <col min="1802" max="1802" width="8.7265625" style="35"/>
    <col min="1803" max="1803" width="10.08984375" style="35" bestFit="1" customWidth="1"/>
    <col min="1804" max="2048" width="8.7265625" style="35"/>
    <col min="2049" max="2049" width="10.6328125" style="35" customWidth="1"/>
    <col min="2050" max="2050" width="6.6328125" style="35" customWidth="1"/>
    <col min="2051" max="2052" width="3.6328125" style="35" customWidth="1"/>
    <col min="2053" max="2053" width="35.6328125" style="35" customWidth="1"/>
    <col min="2054" max="2054" width="6.6328125" style="35" customWidth="1"/>
    <col min="2055" max="2055" width="9.6328125" style="35" customWidth="1"/>
    <col min="2056" max="2057" width="11.6328125" style="35" customWidth="1"/>
    <col min="2058" max="2058" width="8.7265625" style="35"/>
    <col min="2059" max="2059" width="10.08984375" style="35" bestFit="1" customWidth="1"/>
    <col min="2060" max="2304" width="8.7265625" style="35"/>
    <col min="2305" max="2305" width="10.6328125" style="35" customWidth="1"/>
    <col min="2306" max="2306" width="6.6328125" style="35" customWidth="1"/>
    <col min="2307" max="2308" width="3.6328125" style="35" customWidth="1"/>
    <col min="2309" max="2309" width="35.6328125" style="35" customWidth="1"/>
    <col min="2310" max="2310" width="6.6328125" style="35" customWidth="1"/>
    <col min="2311" max="2311" width="9.6328125" style="35" customWidth="1"/>
    <col min="2312" max="2313" width="11.6328125" style="35" customWidth="1"/>
    <col min="2314" max="2314" width="8.7265625" style="35"/>
    <col min="2315" max="2315" width="10.08984375" style="35" bestFit="1" customWidth="1"/>
    <col min="2316" max="2560" width="8.7265625" style="35"/>
    <col min="2561" max="2561" width="10.6328125" style="35" customWidth="1"/>
    <col min="2562" max="2562" width="6.6328125" style="35" customWidth="1"/>
    <col min="2563" max="2564" width="3.6328125" style="35" customWidth="1"/>
    <col min="2565" max="2565" width="35.6328125" style="35" customWidth="1"/>
    <col min="2566" max="2566" width="6.6328125" style="35" customWidth="1"/>
    <col min="2567" max="2567" width="9.6328125" style="35" customWidth="1"/>
    <col min="2568" max="2569" width="11.6328125" style="35" customWidth="1"/>
    <col min="2570" max="2570" width="8.7265625" style="35"/>
    <col min="2571" max="2571" width="10.08984375" style="35" bestFit="1" customWidth="1"/>
    <col min="2572" max="2816" width="8.7265625" style="35"/>
    <col min="2817" max="2817" width="10.6328125" style="35" customWidth="1"/>
    <col min="2818" max="2818" width="6.6328125" style="35" customWidth="1"/>
    <col min="2819" max="2820" width="3.6328125" style="35" customWidth="1"/>
    <col min="2821" max="2821" width="35.6328125" style="35" customWidth="1"/>
    <col min="2822" max="2822" width="6.6328125" style="35" customWidth="1"/>
    <col min="2823" max="2823" width="9.6328125" style="35" customWidth="1"/>
    <col min="2824" max="2825" width="11.6328125" style="35" customWidth="1"/>
    <col min="2826" max="2826" width="8.7265625" style="35"/>
    <col min="2827" max="2827" width="10.08984375" style="35" bestFit="1" customWidth="1"/>
    <col min="2828" max="3072" width="8.7265625" style="35"/>
    <col min="3073" max="3073" width="10.6328125" style="35" customWidth="1"/>
    <col min="3074" max="3074" width="6.6328125" style="35" customWidth="1"/>
    <col min="3075" max="3076" width="3.6328125" style="35" customWidth="1"/>
    <col min="3077" max="3077" width="35.6328125" style="35" customWidth="1"/>
    <col min="3078" max="3078" width="6.6328125" style="35" customWidth="1"/>
    <col min="3079" max="3079" width="9.6328125" style="35" customWidth="1"/>
    <col min="3080" max="3081" width="11.6328125" style="35" customWidth="1"/>
    <col min="3082" max="3082" width="8.7265625" style="35"/>
    <col min="3083" max="3083" width="10.08984375" style="35" bestFit="1" customWidth="1"/>
    <col min="3084" max="3328" width="8.7265625" style="35"/>
    <col min="3329" max="3329" width="10.6328125" style="35" customWidth="1"/>
    <col min="3330" max="3330" width="6.6328125" style="35" customWidth="1"/>
    <col min="3331" max="3332" width="3.6328125" style="35" customWidth="1"/>
    <col min="3333" max="3333" width="35.6328125" style="35" customWidth="1"/>
    <col min="3334" max="3334" width="6.6328125" style="35" customWidth="1"/>
    <col min="3335" max="3335" width="9.6328125" style="35" customWidth="1"/>
    <col min="3336" max="3337" width="11.6328125" style="35" customWidth="1"/>
    <col min="3338" max="3338" width="8.7265625" style="35"/>
    <col min="3339" max="3339" width="10.08984375" style="35" bestFit="1" customWidth="1"/>
    <col min="3340" max="3584" width="8.7265625" style="35"/>
    <col min="3585" max="3585" width="10.6328125" style="35" customWidth="1"/>
    <col min="3586" max="3586" width="6.6328125" style="35" customWidth="1"/>
    <col min="3587" max="3588" width="3.6328125" style="35" customWidth="1"/>
    <col min="3589" max="3589" width="35.6328125" style="35" customWidth="1"/>
    <col min="3590" max="3590" width="6.6328125" style="35" customWidth="1"/>
    <col min="3591" max="3591" width="9.6328125" style="35" customWidth="1"/>
    <col min="3592" max="3593" width="11.6328125" style="35" customWidth="1"/>
    <col min="3594" max="3594" width="8.7265625" style="35"/>
    <col min="3595" max="3595" width="10.08984375" style="35" bestFit="1" customWidth="1"/>
    <col min="3596" max="3840" width="8.7265625" style="35"/>
    <col min="3841" max="3841" width="10.6328125" style="35" customWidth="1"/>
    <col min="3842" max="3842" width="6.6328125" style="35" customWidth="1"/>
    <col min="3843" max="3844" width="3.6328125" style="35" customWidth="1"/>
    <col min="3845" max="3845" width="35.6328125" style="35" customWidth="1"/>
    <col min="3846" max="3846" width="6.6328125" style="35" customWidth="1"/>
    <col min="3847" max="3847" width="9.6328125" style="35" customWidth="1"/>
    <col min="3848" max="3849" width="11.6328125" style="35" customWidth="1"/>
    <col min="3850" max="3850" width="8.7265625" style="35"/>
    <col min="3851" max="3851" width="10.08984375" style="35" bestFit="1" customWidth="1"/>
    <col min="3852" max="4096" width="8.7265625" style="35"/>
    <col min="4097" max="4097" width="10.6328125" style="35" customWidth="1"/>
    <col min="4098" max="4098" width="6.6328125" style="35" customWidth="1"/>
    <col min="4099" max="4100" width="3.6328125" style="35" customWidth="1"/>
    <col min="4101" max="4101" width="35.6328125" style="35" customWidth="1"/>
    <col min="4102" max="4102" width="6.6328125" style="35" customWidth="1"/>
    <col min="4103" max="4103" width="9.6328125" style="35" customWidth="1"/>
    <col min="4104" max="4105" width="11.6328125" style="35" customWidth="1"/>
    <col min="4106" max="4106" width="8.7265625" style="35"/>
    <col min="4107" max="4107" width="10.08984375" style="35" bestFit="1" customWidth="1"/>
    <col min="4108" max="4352" width="8.7265625" style="35"/>
    <col min="4353" max="4353" width="10.6328125" style="35" customWidth="1"/>
    <col min="4354" max="4354" width="6.6328125" style="35" customWidth="1"/>
    <col min="4355" max="4356" width="3.6328125" style="35" customWidth="1"/>
    <col min="4357" max="4357" width="35.6328125" style="35" customWidth="1"/>
    <col min="4358" max="4358" width="6.6328125" style="35" customWidth="1"/>
    <col min="4359" max="4359" width="9.6328125" style="35" customWidth="1"/>
    <col min="4360" max="4361" width="11.6328125" style="35" customWidth="1"/>
    <col min="4362" max="4362" width="8.7265625" style="35"/>
    <col min="4363" max="4363" width="10.08984375" style="35" bestFit="1" customWidth="1"/>
    <col min="4364" max="4608" width="8.7265625" style="35"/>
    <col min="4609" max="4609" width="10.6328125" style="35" customWidth="1"/>
    <col min="4610" max="4610" width="6.6328125" style="35" customWidth="1"/>
    <col min="4611" max="4612" width="3.6328125" style="35" customWidth="1"/>
    <col min="4613" max="4613" width="35.6328125" style="35" customWidth="1"/>
    <col min="4614" max="4614" width="6.6328125" style="35" customWidth="1"/>
    <col min="4615" max="4615" width="9.6328125" style="35" customWidth="1"/>
    <col min="4616" max="4617" width="11.6328125" style="35" customWidth="1"/>
    <col min="4618" max="4618" width="8.7265625" style="35"/>
    <col min="4619" max="4619" width="10.08984375" style="35" bestFit="1" customWidth="1"/>
    <col min="4620" max="4864" width="8.7265625" style="35"/>
    <col min="4865" max="4865" width="10.6328125" style="35" customWidth="1"/>
    <col min="4866" max="4866" width="6.6328125" style="35" customWidth="1"/>
    <col min="4867" max="4868" width="3.6328125" style="35" customWidth="1"/>
    <col min="4869" max="4869" width="35.6328125" style="35" customWidth="1"/>
    <col min="4870" max="4870" width="6.6328125" style="35" customWidth="1"/>
    <col min="4871" max="4871" width="9.6328125" style="35" customWidth="1"/>
    <col min="4872" max="4873" width="11.6328125" style="35" customWidth="1"/>
    <col min="4874" max="4874" width="8.7265625" style="35"/>
    <col min="4875" max="4875" width="10.08984375" style="35" bestFit="1" customWidth="1"/>
    <col min="4876" max="5120" width="8.7265625" style="35"/>
    <col min="5121" max="5121" width="10.6328125" style="35" customWidth="1"/>
    <col min="5122" max="5122" width="6.6328125" style="35" customWidth="1"/>
    <col min="5123" max="5124" width="3.6328125" style="35" customWidth="1"/>
    <col min="5125" max="5125" width="35.6328125" style="35" customWidth="1"/>
    <col min="5126" max="5126" width="6.6328125" style="35" customWidth="1"/>
    <col min="5127" max="5127" width="9.6328125" style="35" customWidth="1"/>
    <col min="5128" max="5129" width="11.6328125" style="35" customWidth="1"/>
    <col min="5130" max="5130" width="8.7265625" style="35"/>
    <col min="5131" max="5131" width="10.08984375" style="35" bestFit="1" customWidth="1"/>
    <col min="5132" max="5376" width="8.7265625" style="35"/>
    <col min="5377" max="5377" width="10.6328125" style="35" customWidth="1"/>
    <col min="5378" max="5378" width="6.6328125" style="35" customWidth="1"/>
    <col min="5379" max="5380" width="3.6328125" style="35" customWidth="1"/>
    <col min="5381" max="5381" width="35.6328125" style="35" customWidth="1"/>
    <col min="5382" max="5382" width="6.6328125" style="35" customWidth="1"/>
    <col min="5383" max="5383" width="9.6328125" style="35" customWidth="1"/>
    <col min="5384" max="5385" width="11.6328125" style="35" customWidth="1"/>
    <col min="5386" max="5386" width="8.7265625" style="35"/>
    <col min="5387" max="5387" width="10.08984375" style="35" bestFit="1" customWidth="1"/>
    <col min="5388" max="5632" width="8.7265625" style="35"/>
    <col min="5633" max="5633" width="10.6328125" style="35" customWidth="1"/>
    <col min="5634" max="5634" width="6.6328125" style="35" customWidth="1"/>
    <col min="5635" max="5636" width="3.6328125" style="35" customWidth="1"/>
    <col min="5637" max="5637" width="35.6328125" style="35" customWidth="1"/>
    <col min="5638" max="5638" width="6.6328125" style="35" customWidth="1"/>
    <col min="5639" max="5639" width="9.6328125" style="35" customWidth="1"/>
    <col min="5640" max="5641" width="11.6328125" style="35" customWidth="1"/>
    <col min="5642" max="5642" width="8.7265625" style="35"/>
    <col min="5643" max="5643" width="10.08984375" style="35" bestFit="1" customWidth="1"/>
    <col min="5644" max="5888" width="8.7265625" style="35"/>
    <col min="5889" max="5889" width="10.6328125" style="35" customWidth="1"/>
    <col min="5890" max="5890" width="6.6328125" style="35" customWidth="1"/>
    <col min="5891" max="5892" width="3.6328125" style="35" customWidth="1"/>
    <col min="5893" max="5893" width="35.6328125" style="35" customWidth="1"/>
    <col min="5894" max="5894" width="6.6328125" style="35" customWidth="1"/>
    <col min="5895" max="5895" width="9.6328125" style="35" customWidth="1"/>
    <col min="5896" max="5897" width="11.6328125" style="35" customWidth="1"/>
    <col min="5898" max="5898" width="8.7265625" style="35"/>
    <col min="5899" max="5899" width="10.08984375" style="35" bestFit="1" customWidth="1"/>
    <col min="5900" max="6144" width="8.7265625" style="35"/>
    <col min="6145" max="6145" width="10.6328125" style="35" customWidth="1"/>
    <col min="6146" max="6146" width="6.6328125" style="35" customWidth="1"/>
    <col min="6147" max="6148" width="3.6328125" style="35" customWidth="1"/>
    <col min="6149" max="6149" width="35.6328125" style="35" customWidth="1"/>
    <col min="6150" max="6150" width="6.6328125" style="35" customWidth="1"/>
    <col min="6151" max="6151" width="9.6328125" style="35" customWidth="1"/>
    <col min="6152" max="6153" width="11.6328125" style="35" customWidth="1"/>
    <col min="6154" max="6154" width="8.7265625" style="35"/>
    <col min="6155" max="6155" width="10.08984375" style="35" bestFit="1" customWidth="1"/>
    <col min="6156" max="6400" width="8.7265625" style="35"/>
    <col min="6401" max="6401" width="10.6328125" style="35" customWidth="1"/>
    <col min="6402" max="6402" width="6.6328125" style="35" customWidth="1"/>
    <col min="6403" max="6404" width="3.6328125" style="35" customWidth="1"/>
    <col min="6405" max="6405" width="35.6328125" style="35" customWidth="1"/>
    <col min="6406" max="6406" width="6.6328125" style="35" customWidth="1"/>
    <col min="6407" max="6407" width="9.6328125" style="35" customWidth="1"/>
    <col min="6408" max="6409" width="11.6328125" style="35" customWidth="1"/>
    <col min="6410" max="6410" width="8.7265625" style="35"/>
    <col min="6411" max="6411" width="10.08984375" style="35" bestFit="1" customWidth="1"/>
    <col min="6412" max="6656" width="8.7265625" style="35"/>
    <col min="6657" max="6657" width="10.6328125" style="35" customWidth="1"/>
    <col min="6658" max="6658" width="6.6328125" style="35" customWidth="1"/>
    <col min="6659" max="6660" width="3.6328125" style="35" customWidth="1"/>
    <col min="6661" max="6661" width="35.6328125" style="35" customWidth="1"/>
    <col min="6662" max="6662" width="6.6328125" style="35" customWidth="1"/>
    <col min="6663" max="6663" width="9.6328125" style="35" customWidth="1"/>
    <col min="6664" max="6665" width="11.6328125" style="35" customWidth="1"/>
    <col min="6666" max="6666" width="8.7265625" style="35"/>
    <col min="6667" max="6667" width="10.08984375" style="35" bestFit="1" customWidth="1"/>
    <col min="6668" max="6912" width="8.7265625" style="35"/>
    <col min="6913" max="6913" width="10.6328125" style="35" customWidth="1"/>
    <col min="6914" max="6914" width="6.6328125" style="35" customWidth="1"/>
    <col min="6915" max="6916" width="3.6328125" style="35" customWidth="1"/>
    <col min="6917" max="6917" width="35.6328125" style="35" customWidth="1"/>
    <col min="6918" max="6918" width="6.6328125" style="35" customWidth="1"/>
    <col min="6919" max="6919" width="9.6328125" style="35" customWidth="1"/>
    <col min="6920" max="6921" width="11.6328125" style="35" customWidth="1"/>
    <col min="6922" max="6922" width="8.7265625" style="35"/>
    <col min="6923" max="6923" width="10.08984375" style="35" bestFit="1" customWidth="1"/>
    <col min="6924" max="7168" width="8.7265625" style="35"/>
    <col min="7169" max="7169" width="10.6328125" style="35" customWidth="1"/>
    <col min="7170" max="7170" width="6.6328125" style="35" customWidth="1"/>
    <col min="7171" max="7172" width="3.6328125" style="35" customWidth="1"/>
    <col min="7173" max="7173" width="35.6328125" style="35" customWidth="1"/>
    <col min="7174" max="7174" width="6.6328125" style="35" customWidth="1"/>
    <col min="7175" max="7175" width="9.6328125" style="35" customWidth="1"/>
    <col min="7176" max="7177" width="11.6328125" style="35" customWidth="1"/>
    <col min="7178" max="7178" width="8.7265625" style="35"/>
    <col min="7179" max="7179" width="10.08984375" style="35" bestFit="1" customWidth="1"/>
    <col min="7180" max="7424" width="8.7265625" style="35"/>
    <col min="7425" max="7425" width="10.6328125" style="35" customWidth="1"/>
    <col min="7426" max="7426" width="6.6328125" style="35" customWidth="1"/>
    <col min="7427" max="7428" width="3.6328125" style="35" customWidth="1"/>
    <col min="7429" max="7429" width="35.6328125" style="35" customWidth="1"/>
    <col min="7430" max="7430" width="6.6328125" style="35" customWidth="1"/>
    <col min="7431" max="7431" width="9.6328125" style="35" customWidth="1"/>
    <col min="7432" max="7433" width="11.6328125" style="35" customWidth="1"/>
    <col min="7434" max="7434" width="8.7265625" style="35"/>
    <col min="7435" max="7435" width="10.08984375" style="35" bestFit="1" customWidth="1"/>
    <col min="7436" max="7680" width="8.7265625" style="35"/>
    <col min="7681" max="7681" width="10.6328125" style="35" customWidth="1"/>
    <col min="7682" max="7682" width="6.6328125" style="35" customWidth="1"/>
    <col min="7683" max="7684" width="3.6328125" style="35" customWidth="1"/>
    <col min="7685" max="7685" width="35.6328125" style="35" customWidth="1"/>
    <col min="7686" max="7686" width="6.6328125" style="35" customWidth="1"/>
    <col min="7687" max="7687" width="9.6328125" style="35" customWidth="1"/>
    <col min="7688" max="7689" width="11.6328125" style="35" customWidth="1"/>
    <col min="7690" max="7690" width="8.7265625" style="35"/>
    <col min="7691" max="7691" width="10.08984375" style="35" bestFit="1" customWidth="1"/>
    <col min="7692" max="7936" width="8.7265625" style="35"/>
    <col min="7937" max="7937" width="10.6328125" style="35" customWidth="1"/>
    <col min="7938" max="7938" width="6.6328125" style="35" customWidth="1"/>
    <col min="7939" max="7940" width="3.6328125" style="35" customWidth="1"/>
    <col min="7941" max="7941" width="35.6328125" style="35" customWidth="1"/>
    <col min="7942" max="7942" width="6.6328125" style="35" customWidth="1"/>
    <col min="7943" max="7943" width="9.6328125" style="35" customWidth="1"/>
    <col min="7944" max="7945" width="11.6328125" style="35" customWidth="1"/>
    <col min="7946" max="7946" width="8.7265625" style="35"/>
    <col min="7947" max="7947" width="10.08984375" style="35" bestFit="1" customWidth="1"/>
    <col min="7948" max="8192" width="8.7265625" style="35"/>
    <col min="8193" max="8193" width="10.6328125" style="35" customWidth="1"/>
    <col min="8194" max="8194" width="6.6328125" style="35" customWidth="1"/>
    <col min="8195" max="8196" width="3.6328125" style="35" customWidth="1"/>
    <col min="8197" max="8197" width="35.6328125" style="35" customWidth="1"/>
    <col min="8198" max="8198" width="6.6328125" style="35" customWidth="1"/>
    <col min="8199" max="8199" width="9.6328125" style="35" customWidth="1"/>
    <col min="8200" max="8201" width="11.6328125" style="35" customWidth="1"/>
    <col min="8202" max="8202" width="8.7265625" style="35"/>
    <col min="8203" max="8203" width="10.08984375" style="35" bestFit="1" customWidth="1"/>
    <col min="8204" max="8448" width="8.7265625" style="35"/>
    <col min="8449" max="8449" width="10.6328125" style="35" customWidth="1"/>
    <col min="8450" max="8450" width="6.6328125" style="35" customWidth="1"/>
    <col min="8451" max="8452" width="3.6328125" style="35" customWidth="1"/>
    <col min="8453" max="8453" width="35.6328125" style="35" customWidth="1"/>
    <col min="8454" max="8454" width="6.6328125" style="35" customWidth="1"/>
    <col min="8455" max="8455" width="9.6328125" style="35" customWidth="1"/>
    <col min="8456" max="8457" width="11.6328125" style="35" customWidth="1"/>
    <col min="8458" max="8458" width="8.7265625" style="35"/>
    <col min="8459" max="8459" width="10.08984375" style="35" bestFit="1" customWidth="1"/>
    <col min="8460" max="8704" width="8.7265625" style="35"/>
    <col min="8705" max="8705" width="10.6328125" style="35" customWidth="1"/>
    <col min="8706" max="8706" width="6.6328125" style="35" customWidth="1"/>
    <col min="8707" max="8708" width="3.6328125" style="35" customWidth="1"/>
    <col min="8709" max="8709" width="35.6328125" style="35" customWidth="1"/>
    <col min="8710" max="8710" width="6.6328125" style="35" customWidth="1"/>
    <col min="8711" max="8711" width="9.6328125" style="35" customWidth="1"/>
    <col min="8712" max="8713" width="11.6328125" style="35" customWidth="1"/>
    <col min="8714" max="8714" width="8.7265625" style="35"/>
    <col min="8715" max="8715" width="10.08984375" style="35" bestFit="1" customWidth="1"/>
    <col min="8716" max="8960" width="8.7265625" style="35"/>
    <col min="8961" max="8961" width="10.6328125" style="35" customWidth="1"/>
    <col min="8962" max="8962" width="6.6328125" style="35" customWidth="1"/>
    <col min="8963" max="8964" width="3.6328125" style="35" customWidth="1"/>
    <col min="8965" max="8965" width="35.6328125" style="35" customWidth="1"/>
    <col min="8966" max="8966" width="6.6328125" style="35" customWidth="1"/>
    <col min="8967" max="8967" width="9.6328125" style="35" customWidth="1"/>
    <col min="8968" max="8969" width="11.6328125" style="35" customWidth="1"/>
    <col min="8970" max="8970" width="8.7265625" style="35"/>
    <col min="8971" max="8971" width="10.08984375" style="35" bestFit="1" customWidth="1"/>
    <col min="8972" max="9216" width="8.7265625" style="35"/>
    <col min="9217" max="9217" width="10.6328125" style="35" customWidth="1"/>
    <col min="9218" max="9218" width="6.6328125" style="35" customWidth="1"/>
    <col min="9219" max="9220" width="3.6328125" style="35" customWidth="1"/>
    <col min="9221" max="9221" width="35.6328125" style="35" customWidth="1"/>
    <col min="9222" max="9222" width="6.6328125" style="35" customWidth="1"/>
    <col min="9223" max="9223" width="9.6328125" style="35" customWidth="1"/>
    <col min="9224" max="9225" width="11.6328125" style="35" customWidth="1"/>
    <col min="9226" max="9226" width="8.7265625" style="35"/>
    <col min="9227" max="9227" width="10.08984375" style="35" bestFit="1" customWidth="1"/>
    <col min="9228" max="9472" width="8.7265625" style="35"/>
    <col min="9473" max="9473" width="10.6328125" style="35" customWidth="1"/>
    <col min="9474" max="9474" width="6.6328125" style="35" customWidth="1"/>
    <col min="9475" max="9476" width="3.6328125" style="35" customWidth="1"/>
    <col min="9477" max="9477" width="35.6328125" style="35" customWidth="1"/>
    <col min="9478" max="9478" width="6.6328125" style="35" customWidth="1"/>
    <col min="9479" max="9479" width="9.6328125" style="35" customWidth="1"/>
    <col min="9480" max="9481" width="11.6328125" style="35" customWidth="1"/>
    <col min="9482" max="9482" width="8.7265625" style="35"/>
    <col min="9483" max="9483" width="10.08984375" style="35" bestFit="1" customWidth="1"/>
    <col min="9484" max="9728" width="8.7265625" style="35"/>
    <col min="9729" max="9729" width="10.6328125" style="35" customWidth="1"/>
    <col min="9730" max="9730" width="6.6328125" style="35" customWidth="1"/>
    <col min="9731" max="9732" width="3.6328125" style="35" customWidth="1"/>
    <col min="9733" max="9733" width="35.6328125" style="35" customWidth="1"/>
    <col min="9734" max="9734" width="6.6328125" style="35" customWidth="1"/>
    <col min="9735" max="9735" width="9.6328125" style="35" customWidth="1"/>
    <col min="9736" max="9737" width="11.6328125" style="35" customWidth="1"/>
    <col min="9738" max="9738" width="8.7265625" style="35"/>
    <col min="9739" max="9739" width="10.08984375" style="35" bestFit="1" customWidth="1"/>
    <col min="9740" max="9984" width="8.7265625" style="35"/>
    <col min="9985" max="9985" width="10.6328125" style="35" customWidth="1"/>
    <col min="9986" max="9986" width="6.6328125" style="35" customWidth="1"/>
    <col min="9987" max="9988" width="3.6328125" style="35" customWidth="1"/>
    <col min="9989" max="9989" width="35.6328125" style="35" customWidth="1"/>
    <col min="9990" max="9990" width="6.6328125" style="35" customWidth="1"/>
    <col min="9991" max="9991" width="9.6328125" style="35" customWidth="1"/>
    <col min="9992" max="9993" width="11.6328125" style="35" customWidth="1"/>
    <col min="9994" max="9994" width="8.7265625" style="35"/>
    <col min="9995" max="9995" width="10.08984375" style="35" bestFit="1" customWidth="1"/>
    <col min="9996" max="10240" width="8.7265625" style="35"/>
    <col min="10241" max="10241" width="10.6328125" style="35" customWidth="1"/>
    <col min="10242" max="10242" width="6.6328125" style="35" customWidth="1"/>
    <col min="10243" max="10244" width="3.6328125" style="35" customWidth="1"/>
    <col min="10245" max="10245" width="35.6328125" style="35" customWidth="1"/>
    <col min="10246" max="10246" width="6.6328125" style="35" customWidth="1"/>
    <col min="10247" max="10247" width="9.6328125" style="35" customWidth="1"/>
    <col min="10248" max="10249" width="11.6328125" style="35" customWidth="1"/>
    <col min="10250" max="10250" width="8.7265625" style="35"/>
    <col min="10251" max="10251" width="10.08984375" style="35" bestFit="1" customWidth="1"/>
    <col min="10252" max="10496" width="8.7265625" style="35"/>
    <col min="10497" max="10497" width="10.6328125" style="35" customWidth="1"/>
    <col min="10498" max="10498" width="6.6328125" style="35" customWidth="1"/>
    <col min="10499" max="10500" width="3.6328125" style="35" customWidth="1"/>
    <col min="10501" max="10501" width="35.6328125" style="35" customWidth="1"/>
    <col min="10502" max="10502" width="6.6328125" style="35" customWidth="1"/>
    <col min="10503" max="10503" width="9.6328125" style="35" customWidth="1"/>
    <col min="10504" max="10505" width="11.6328125" style="35" customWidth="1"/>
    <col min="10506" max="10506" width="8.7265625" style="35"/>
    <col min="10507" max="10507" width="10.08984375" style="35" bestFit="1" customWidth="1"/>
    <col min="10508" max="10752" width="8.7265625" style="35"/>
    <col min="10753" max="10753" width="10.6328125" style="35" customWidth="1"/>
    <col min="10754" max="10754" width="6.6328125" style="35" customWidth="1"/>
    <col min="10755" max="10756" width="3.6328125" style="35" customWidth="1"/>
    <col min="10757" max="10757" width="35.6328125" style="35" customWidth="1"/>
    <col min="10758" max="10758" width="6.6328125" style="35" customWidth="1"/>
    <col min="10759" max="10759" width="9.6328125" style="35" customWidth="1"/>
    <col min="10760" max="10761" width="11.6328125" style="35" customWidth="1"/>
    <col min="10762" max="10762" width="8.7265625" style="35"/>
    <col min="10763" max="10763" width="10.08984375" style="35" bestFit="1" customWidth="1"/>
    <col min="10764" max="11008" width="8.7265625" style="35"/>
    <col min="11009" max="11009" width="10.6328125" style="35" customWidth="1"/>
    <col min="11010" max="11010" width="6.6328125" style="35" customWidth="1"/>
    <col min="11011" max="11012" width="3.6328125" style="35" customWidth="1"/>
    <col min="11013" max="11013" width="35.6328125" style="35" customWidth="1"/>
    <col min="11014" max="11014" width="6.6328125" style="35" customWidth="1"/>
    <col min="11015" max="11015" width="9.6328125" style="35" customWidth="1"/>
    <col min="11016" max="11017" width="11.6328125" style="35" customWidth="1"/>
    <col min="11018" max="11018" width="8.7265625" style="35"/>
    <col min="11019" max="11019" width="10.08984375" style="35" bestFit="1" customWidth="1"/>
    <col min="11020" max="11264" width="8.7265625" style="35"/>
    <col min="11265" max="11265" width="10.6328125" style="35" customWidth="1"/>
    <col min="11266" max="11266" width="6.6328125" style="35" customWidth="1"/>
    <col min="11267" max="11268" width="3.6328125" style="35" customWidth="1"/>
    <col min="11269" max="11269" width="35.6328125" style="35" customWidth="1"/>
    <col min="11270" max="11270" width="6.6328125" style="35" customWidth="1"/>
    <col min="11271" max="11271" width="9.6328125" style="35" customWidth="1"/>
    <col min="11272" max="11273" width="11.6328125" style="35" customWidth="1"/>
    <col min="11274" max="11274" width="8.7265625" style="35"/>
    <col min="11275" max="11275" width="10.08984375" style="35" bestFit="1" customWidth="1"/>
    <col min="11276" max="11520" width="8.7265625" style="35"/>
    <col min="11521" max="11521" width="10.6328125" style="35" customWidth="1"/>
    <col min="11522" max="11522" width="6.6328125" style="35" customWidth="1"/>
    <col min="11523" max="11524" width="3.6328125" style="35" customWidth="1"/>
    <col min="11525" max="11525" width="35.6328125" style="35" customWidth="1"/>
    <col min="11526" max="11526" width="6.6328125" style="35" customWidth="1"/>
    <col min="11527" max="11527" width="9.6328125" style="35" customWidth="1"/>
    <col min="11528" max="11529" width="11.6328125" style="35" customWidth="1"/>
    <col min="11530" max="11530" width="8.7265625" style="35"/>
    <col min="11531" max="11531" width="10.08984375" style="35" bestFit="1" customWidth="1"/>
    <col min="11532" max="11776" width="8.7265625" style="35"/>
    <col min="11777" max="11777" width="10.6328125" style="35" customWidth="1"/>
    <col min="11778" max="11778" width="6.6328125" style="35" customWidth="1"/>
    <col min="11779" max="11780" width="3.6328125" style="35" customWidth="1"/>
    <col min="11781" max="11781" width="35.6328125" style="35" customWidth="1"/>
    <col min="11782" max="11782" width="6.6328125" style="35" customWidth="1"/>
    <col min="11783" max="11783" width="9.6328125" style="35" customWidth="1"/>
    <col min="11784" max="11785" width="11.6328125" style="35" customWidth="1"/>
    <col min="11786" max="11786" width="8.7265625" style="35"/>
    <col min="11787" max="11787" width="10.08984375" style="35" bestFit="1" customWidth="1"/>
    <col min="11788" max="12032" width="8.7265625" style="35"/>
    <col min="12033" max="12033" width="10.6328125" style="35" customWidth="1"/>
    <col min="12034" max="12034" width="6.6328125" style="35" customWidth="1"/>
    <col min="12035" max="12036" width="3.6328125" style="35" customWidth="1"/>
    <col min="12037" max="12037" width="35.6328125" style="35" customWidth="1"/>
    <col min="12038" max="12038" width="6.6328125" style="35" customWidth="1"/>
    <col min="12039" max="12039" width="9.6328125" style="35" customWidth="1"/>
    <col min="12040" max="12041" width="11.6328125" style="35" customWidth="1"/>
    <col min="12042" max="12042" width="8.7265625" style="35"/>
    <col min="12043" max="12043" width="10.08984375" style="35" bestFit="1" customWidth="1"/>
    <col min="12044" max="12288" width="8.7265625" style="35"/>
    <col min="12289" max="12289" width="10.6328125" style="35" customWidth="1"/>
    <col min="12290" max="12290" width="6.6328125" style="35" customWidth="1"/>
    <col min="12291" max="12292" width="3.6328125" style="35" customWidth="1"/>
    <col min="12293" max="12293" width="35.6328125" style="35" customWidth="1"/>
    <col min="12294" max="12294" width="6.6328125" style="35" customWidth="1"/>
    <col min="12295" max="12295" width="9.6328125" style="35" customWidth="1"/>
    <col min="12296" max="12297" width="11.6328125" style="35" customWidth="1"/>
    <col min="12298" max="12298" width="8.7265625" style="35"/>
    <col min="12299" max="12299" width="10.08984375" style="35" bestFit="1" customWidth="1"/>
    <col min="12300" max="12544" width="8.7265625" style="35"/>
    <col min="12545" max="12545" width="10.6328125" style="35" customWidth="1"/>
    <col min="12546" max="12546" width="6.6328125" style="35" customWidth="1"/>
    <col min="12547" max="12548" width="3.6328125" style="35" customWidth="1"/>
    <col min="12549" max="12549" width="35.6328125" style="35" customWidth="1"/>
    <col min="12550" max="12550" width="6.6328125" style="35" customWidth="1"/>
    <col min="12551" max="12551" width="9.6328125" style="35" customWidth="1"/>
    <col min="12552" max="12553" width="11.6328125" style="35" customWidth="1"/>
    <col min="12554" max="12554" width="8.7265625" style="35"/>
    <col min="12555" max="12555" width="10.08984375" style="35" bestFit="1" customWidth="1"/>
    <col min="12556" max="12800" width="8.7265625" style="35"/>
    <col min="12801" max="12801" width="10.6328125" style="35" customWidth="1"/>
    <col min="12802" max="12802" width="6.6328125" style="35" customWidth="1"/>
    <col min="12803" max="12804" width="3.6328125" style="35" customWidth="1"/>
    <col min="12805" max="12805" width="35.6328125" style="35" customWidth="1"/>
    <col min="12806" max="12806" width="6.6328125" style="35" customWidth="1"/>
    <col min="12807" max="12807" width="9.6328125" style="35" customWidth="1"/>
    <col min="12808" max="12809" width="11.6328125" style="35" customWidth="1"/>
    <col min="12810" max="12810" width="8.7265625" style="35"/>
    <col min="12811" max="12811" width="10.08984375" style="35" bestFit="1" customWidth="1"/>
    <col min="12812" max="13056" width="8.7265625" style="35"/>
    <col min="13057" max="13057" width="10.6328125" style="35" customWidth="1"/>
    <col min="13058" max="13058" width="6.6328125" style="35" customWidth="1"/>
    <col min="13059" max="13060" width="3.6328125" style="35" customWidth="1"/>
    <col min="13061" max="13061" width="35.6328125" style="35" customWidth="1"/>
    <col min="13062" max="13062" width="6.6328125" style="35" customWidth="1"/>
    <col min="13063" max="13063" width="9.6328125" style="35" customWidth="1"/>
    <col min="13064" max="13065" width="11.6328125" style="35" customWidth="1"/>
    <col min="13066" max="13066" width="8.7265625" style="35"/>
    <col min="13067" max="13067" width="10.08984375" style="35" bestFit="1" customWidth="1"/>
    <col min="13068" max="13312" width="8.7265625" style="35"/>
    <col min="13313" max="13313" width="10.6328125" style="35" customWidth="1"/>
    <col min="13314" max="13314" width="6.6328125" style="35" customWidth="1"/>
    <col min="13315" max="13316" width="3.6328125" style="35" customWidth="1"/>
    <col min="13317" max="13317" width="35.6328125" style="35" customWidth="1"/>
    <col min="13318" max="13318" width="6.6328125" style="35" customWidth="1"/>
    <col min="13319" max="13319" width="9.6328125" style="35" customWidth="1"/>
    <col min="13320" max="13321" width="11.6328125" style="35" customWidth="1"/>
    <col min="13322" max="13322" width="8.7265625" style="35"/>
    <col min="13323" max="13323" width="10.08984375" style="35" bestFit="1" customWidth="1"/>
    <col min="13324" max="13568" width="8.7265625" style="35"/>
    <col min="13569" max="13569" width="10.6328125" style="35" customWidth="1"/>
    <col min="13570" max="13570" width="6.6328125" style="35" customWidth="1"/>
    <col min="13571" max="13572" width="3.6328125" style="35" customWidth="1"/>
    <col min="13573" max="13573" width="35.6328125" style="35" customWidth="1"/>
    <col min="13574" max="13574" width="6.6328125" style="35" customWidth="1"/>
    <col min="13575" max="13575" width="9.6328125" style="35" customWidth="1"/>
    <col min="13576" max="13577" width="11.6328125" style="35" customWidth="1"/>
    <col min="13578" max="13578" width="8.7265625" style="35"/>
    <col min="13579" max="13579" width="10.08984375" style="35" bestFit="1" customWidth="1"/>
    <col min="13580" max="13824" width="8.7265625" style="35"/>
    <col min="13825" max="13825" width="10.6328125" style="35" customWidth="1"/>
    <col min="13826" max="13826" width="6.6328125" style="35" customWidth="1"/>
    <col min="13827" max="13828" width="3.6328125" style="35" customWidth="1"/>
    <col min="13829" max="13829" width="35.6328125" style="35" customWidth="1"/>
    <col min="13830" max="13830" width="6.6328125" style="35" customWidth="1"/>
    <col min="13831" max="13831" width="9.6328125" style="35" customWidth="1"/>
    <col min="13832" max="13833" width="11.6328125" style="35" customWidth="1"/>
    <col min="13834" max="13834" width="8.7265625" style="35"/>
    <col min="13835" max="13835" width="10.08984375" style="35" bestFit="1" customWidth="1"/>
    <col min="13836" max="14080" width="8.7265625" style="35"/>
    <col min="14081" max="14081" width="10.6328125" style="35" customWidth="1"/>
    <col min="14082" max="14082" width="6.6328125" style="35" customWidth="1"/>
    <col min="14083" max="14084" width="3.6328125" style="35" customWidth="1"/>
    <col min="14085" max="14085" width="35.6328125" style="35" customWidth="1"/>
    <col min="14086" max="14086" width="6.6328125" style="35" customWidth="1"/>
    <col min="14087" max="14087" width="9.6328125" style="35" customWidth="1"/>
    <col min="14088" max="14089" width="11.6328125" style="35" customWidth="1"/>
    <col min="14090" max="14090" width="8.7265625" style="35"/>
    <col min="14091" max="14091" width="10.08984375" style="35" bestFit="1" customWidth="1"/>
    <col min="14092" max="14336" width="8.7265625" style="35"/>
    <col min="14337" max="14337" width="10.6328125" style="35" customWidth="1"/>
    <col min="14338" max="14338" width="6.6328125" style="35" customWidth="1"/>
    <col min="14339" max="14340" width="3.6328125" style="35" customWidth="1"/>
    <col min="14341" max="14341" width="35.6328125" style="35" customWidth="1"/>
    <col min="14342" max="14342" width="6.6328125" style="35" customWidth="1"/>
    <col min="14343" max="14343" width="9.6328125" style="35" customWidth="1"/>
    <col min="14344" max="14345" width="11.6328125" style="35" customWidth="1"/>
    <col min="14346" max="14346" width="8.7265625" style="35"/>
    <col min="14347" max="14347" width="10.08984375" style="35" bestFit="1" customWidth="1"/>
    <col min="14348" max="14592" width="8.7265625" style="35"/>
    <col min="14593" max="14593" width="10.6328125" style="35" customWidth="1"/>
    <col min="14594" max="14594" width="6.6328125" style="35" customWidth="1"/>
    <col min="14595" max="14596" width="3.6328125" style="35" customWidth="1"/>
    <col min="14597" max="14597" width="35.6328125" style="35" customWidth="1"/>
    <col min="14598" max="14598" width="6.6328125" style="35" customWidth="1"/>
    <col min="14599" max="14599" width="9.6328125" style="35" customWidth="1"/>
    <col min="14600" max="14601" width="11.6328125" style="35" customWidth="1"/>
    <col min="14602" max="14602" width="8.7265625" style="35"/>
    <col min="14603" max="14603" width="10.08984375" style="35" bestFit="1" customWidth="1"/>
    <col min="14604" max="14848" width="8.7265625" style="35"/>
    <col min="14849" max="14849" width="10.6328125" style="35" customWidth="1"/>
    <col min="14850" max="14850" width="6.6328125" style="35" customWidth="1"/>
    <col min="14851" max="14852" width="3.6328125" style="35" customWidth="1"/>
    <col min="14853" max="14853" width="35.6328125" style="35" customWidth="1"/>
    <col min="14854" max="14854" width="6.6328125" style="35" customWidth="1"/>
    <col min="14855" max="14855" width="9.6328125" style="35" customWidth="1"/>
    <col min="14856" max="14857" width="11.6328125" style="35" customWidth="1"/>
    <col min="14858" max="14858" width="8.7265625" style="35"/>
    <col min="14859" max="14859" width="10.08984375" style="35" bestFit="1" customWidth="1"/>
    <col min="14860" max="15104" width="8.7265625" style="35"/>
    <col min="15105" max="15105" width="10.6328125" style="35" customWidth="1"/>
    <col min="15106" max="15106" width="6.6328125" style="35" customWidth="1"/>
    <col min="15107" max="15108" width="3.6328125" style="35" customWidth="1"/>
    <col min="15109" max="15109" width="35.6328125" style="35" customWidth="1"/>
    <col min="15110" max="15110" width="6.6328125" style="35" customWidth="1"/>
    <col min="15111" max="15111" width="9.6328125" style="35" customWidth="1"/>
    <col min="15112" max="15113" width="11.6328125" style="35" customWidth="1"/>
    <col min="15114" max="15114" width="8.7265625" style="35"/>
    <col min="15115" max="15115" width="10.08984375" style="35" bestFit="1" customWidth="1"/>
    <col min="15116" max="15360" width="8.7265625" style="35"/>
    <col min="15361" max="15361" width="10.6328125" style="35" customWidth="1"/>
    <col min="15362" max="15362" width="6.6328125" style="35" customWidth="1"/>
    <col min="15363" max="15364" width="3.6328125" style="35" customWidth="1"/>
    <col min="15365" max="15365" width="35.6328125" style="35" customWidth="1"/>
    <col min="15366" max="15366" width="6.6328125" style="35" customWidth="1"/>
    <col min="15367" max="15367" width="9.6328125" style="35" customWidth="1"/>
    <col min="15368" max="15369" width="11.6328125" style="35" customWidth="1"/>
    <col min="15370" max="15370" width="8.7265625" style="35"/>
    <col min="15371" max="15371" width="10.08984375" style="35" bestFit="1" customWidth="1"/>
    <col min="15372" max="15616" width="8.7265625" style="35"/>
    <col min="15617" max="15617" width="10.6328125" style="35" customWidth="1"/>
    <col min="15618" max="15618" width="6.6328125" style="35" customWidth="1"/>
    <col min="15619" max="15620" width="3.6328125" style="35" customWidth="1"/>
    <col min="15621" max="15621" width="35.6328125" style="35" customWidth="1"/>
    <col min="15622" max="15622" width="6.6328125" style="35" customWidth="1"/>
    <col min="15623" max="15623" width="9.6328125" style="35" customWidth="1"/>
    <col min="15624" max="15625" width="11.6328125" style="35" customWidth="1"/>
    <col min="15626" max="15626" width="8.7265625" style="35"/>
    <col min="15627" max="15627" width="10.08984375" style="35" bestFit="1" customWidth="1"/>
    <col min="15628" max="15872" width="8.7265625" style="35"/>
    <col min="15873" max="15873" width="10.6328125" style="35" customWidth="1"/>
    <col min="15874" max="15874" width="6.6328125" style="35" customWidth="1"/>
    <col min="15875" max="15876" width="3.6328125" style="35" customWidth="1"/>
    <col min="15877" max="15877" width="35.6328125" style="35" customWidth="1"/>
    <col min="15878" max="15878" width="6.6328125" style="35" customWidth="1"/>
    <col min="15879" max="15879" width="9.6328125" style="35" customWidth="1"/>
    <col min="15880" max="15881" width="11.6328125" style="35" customWidth="1"/>
    <col min="15882" max="15882" width="8.7265625" style="35"/>
    <col min="15883" max="15883" width="10.08984375" style="35" bestFit="1" customWidth="1"/>
    <col min="15884" max="16128" width="8.7265625" style="35"/>
    <col min="16129" max="16129" width="10.6328125" style="35" customWidth="1"/>
    <col min="16130" max="16130" width="6.6328125" style="35" customWidth="1"/>
    <col min="16131" max="16132" width="3.6328125" style="35" customWidth="1"/>
    <col min="16133" max="16133" width="35.6328125" style="35" customWidth="1"/>
    <col min="16134" max="16134" width="6.6328125" style="35" customWidth="1"/>
    <col min="16135" max="16135" width="9.6328125" style="35" customWidth="1"/>
    <col min="16136" max="16137" width="11.6328125" style="35" customWidth="1"/>
    <col min="16138" max="16138" width="8.7265625" style="35"/>
    <col min="16139" max="16139" width="10.08984375" style="35" bestFit="1" customWidth="1"/>
    <col min="16140" max="16384" width="8.7265625" style="35"/>
  </cols>
  <sheetData>
    <row r="1" spans="1:9" ht="12" customHeight="1">
      <c r="A1" s="36" t="str">
        <f>'[1]1 HVAC'!A1</f>
        <v>RUSTENBURG NHLS</v>
      </c>
      <c r="B1" s="37"/>
      <c r="C1" s="37"/>
      <c r="D1" s="37"/>
      <c r="E1" s="37"/>
      <c r="F1" s="37"/>
      <c r="G1" s="38"/>
      <c r="H1" s="226"/>
      <c r="I1" s="37"/>
    </row>
    <row r="2" spans="1:9" ht="12" customHeight="1">
      <c r="A2" s="41"/>
      <c r="B2" s="42"/>
      <c r="C2" s="42"/>
      <c r="D2" s="42"/>
      <c r="E2" s="42"/>
      <c r="F2" s="43"/>
      <c r="G2" s="44"/>
      <c r="H2" s="45"/>
      <c r="I2" s="46"/>
    </row>
    <row r="3" spans="1:9" ht="12" customHeight="1">
      <c r="A3" s="41" t="s">
        <v>882</v>
      </c>
      <c r="B3" s="42"/>
      <c r="C3" s="42"/>
      <c r="D3" s="42"/>
      <c r="E3" s="42"/>
      <c r="F3" s="43"/>
      <c r="G3" s="44"/>
      <c r="H3" s="45"/>
      <c r="I3" s="46"/>
    </row>
    <row r="4" spans="1:9" ht="12" customHeight="1">
      <c r="A4" s="42"/>
      <c r="B4" s="42"/>
      <c r="C4" s="42"/>
      <c r="D4" s="42"/>
      <c r="E4" s="42"/>
      <c r="F4" s="43"/>
      <c r="G4" s="44"/>
      <c r="H4" s="45"/>
      <c r="I4" s="48"/>
    </row>
    <row r="5" spans="1:9" ht="12" customHeight="1">
      <c r="A5" s="138"/>
      <c r="B5" s="50"/>
      <c r="C5" s="51"/>
      <c r="D5" s="51"/>
      <c r="E5" s="51"/>
      <c r="F5" s="52"/>
      <c r="G5" s="53"/>
      <c r="H5" s="54"/>
      <c r="I5" s="55"/>
    </row>
    <row r="6" spans="1:9" ht="12" customHeight="1">
      <c r="A6" s="144"/>
      <c r="B6" s="57" t="s">
        <v>765</v>
      </c>
      <c r="C6" s="47"/>
      <c r="D6" s="47"/>
      <c r="E6" s="47" t="s">
        <v>766</v>
      </c>
      <c r="F6" s="58" t="s">
        <v>767</v>
      </c>
      <c r="G6" s="59" t="s">
        <v>883</v>
      </c>
      <c r="H6" s="60" t="s">
        <v>8</v>
      </c>
      <c r="I6" s="61" t="s">
        <v>9</v>
      </c>
    </row>
    <row r="7" spans="1:9" ht="12" customHeight="1">
      <c r="A7" s="149"/>
      <c r="B7" s="63" t="s">
        <v>769</v>
      </c>
      <c r="C7" s="64"/>
      <c r="D7" s="64"/>
      <c r="E7" s="64"/>
      <c r="F7" s="65"/>
      <c r="G7" s="66" t="s">
        <v>884</v>
      </c>
      <c r="H7" s="67"/>
      <c r="I7" s="68"/>
    </row>
    <row r="8" spans="1:9" ht="12" customHeight="1">
      <c r="A8" s="69"/>
      <c r="B8" s="70"/>
      <c r="C8" s="42"/>
      <c r="D8" s="42"/>
      <c r="E8" s="42"/>
      <c r="F8" s="70"/>
      <c r="G8" s="71"/>
      <c r="H8" s="72"/>
      <c r="I8" s="73"/>
    </row>
    <row r="9" spans="1:9" ht="12" customHeight="1">
      <c r="A9" s="69"/>
      <c r="B9" s="74" t="s">
        <v>885</v>
      </c>
      <c r="C9" s="75" t="s">
        <v>886</v>
      </c>
      <c r="D9" s="42"/>
      <c r="E9" s="42"/>
      <c r="F9" s="70"/>
      <c r="G9" s="76"/>
      <c r="H9" s="72"/>
      <c r="I9" s="77"/>
    </row>
    <row r="10" spans="1:9" ht="12" customHeight="1">
      <c r="A10" s="78"/>
      <c r="B10" s="74"/>
      <c r="C10" s="75"/>
      <c r="D10" s="42"/>
      <c r="E10" s="42"/>
      <c r="F10" s="70"/>
      <c r="G10" s="76"/>
      <c r="H10" s="72"/>
      <c r="I10" s="77"/>
    </row>
    <row r="11" spans="1:9" ht="12" customHeight="1">
      <c r="A11" s="78"/>
      <c r="B11" s="227" t="s">
        <v>887</v>
      </c>
      <c r="C11" s="42" t="s">
        <v>888</v>
      </c>
      <c r="D11" s="42"/>
      <c r="E11" s="42"/>
      <c r="F11" s="70"/>
      <c r="G11" s="80"/>
      <c r="H11" s="72"/>
      <c r="I11" s="77"/>
    </row>
    <row r="12" spans="1:9" ht="12" customHeight="1">
      <c r="A12" s="69"/>
      <c r="B12" s="178"/>
      <c r="C12" s="42" t="s">
        <v>889</v>
      </c>
      <c r="D12" s="42"/>
      <c r="E12" s="42"/>
      <c r="F12" s="70"/>
      <c r="G12" s="82"/>
      <c r="H12" s="83"/>
      <c r="I12" s="77"/>
    </row>
    <row r="13" spans="1:9" ht="12" customHeight="1">
      <c r="A13" s="69"/>
      <c r="B13" s="58"/>
      <c r="C13" s="42" t="s">
        <v>890</v>
      </c>
      <c r="D13" s="42"/>
      <c r="E13" s="42"/>
      <c r="F13" s="70"/>
      <c r="G13" s="82"/>
      <c r="H13" s="84"/>
      <c r="I13" s="77"/>
    </row>
    <row r="14" spans="1:9" ht="12" customHeight="1">
      <c r="A14" s="85"/>
      <c r="B14" s="58"/>
      <c r="C14" s="79"/>
      <c r="D14" s="42"/>
      <c r="E14" s="42"/>
      <c r="F14" s="70"/>
      <c r="G14" s="86"/>
      <c r="H14" s="84"/>
      <c r="I14" s="77"/>
    </row>
    <row r="15" spans="1:9" ht="12" customHeight="1">
      <c r="A15" s="69"/>
      <c r="B15" s="58"/>
      <c r="C15" s="42" t="s">
        <v>891</v>
      </c>
      <c r="D15" s="42"/>
      <c r="E15" s="42"/>
      <c r="F15" s="70"/>
      <c r="G15" s="86"/>
      <c r="H15" s="84"/>
      <c r="I15" s="77"/>
    </row>
    <row r="16" spans="1:9" ht="12" customHeight="1">
      <c r="A16" s="69"/>
      <c r="B16" s="58"/>
      <c r="C16" s="42" t="s">
        <v>892</v>
      </c>
      <c r="D16" s="42"/>
      <c r="E16" s="42"/>
      <c r="F16" s="70"/>
      <c r="G16" s="86"/>
      <c r="H16" s="84"/>
      <c r="I16" s="77"/>
    </row>
    <row r="17" spans="1:9" ht="12.75" customHeight="1">
      <c r="A17" s="69"/>
      <c r="B17" s="58"/>
      <c r="C17" s="42" t="s">
        <v>893</v>
      </c>
      <c r="D17" s="42"/>
      <c r="E17" s="42"/>
      <c r="F17" s="70"/>
      <c r="G17" s="86"/>
      <c r="H17" s="87"/>
      <c r="I17" s="77"/>
    </row>
    <row r="18" spans="1:9" ht="12.75" customHeight="1">
      <c r="A18" s="69"/>
      <c r="B18" s="58"/>
      <c r="C18" s="79"/>
      <c r="D18" s="42"/>
      <c r="E18" s="42"/>
      <c r="F18" s="70"/>
      <c r="G18" s="86"/>
      <c r="H18" s="87"/>
      <c r="I18" s="77"/>
    </row>
    <row r="19" spans="1:9" ht="12.75" customHeight="1">
      <c r="A19" s="69"/>
      <c r="B19" s="184" t="s">
        <v>894</v>
      </c>
      <c r="C19" s="42" t="s">
        <v>895</v>
      </c>
      <c r="D19" s="42"/>
      <c r="E19" s="42"/>
      <c r="F19" s="70"/>
      <c r="G19" s="86"/>
      <c r="H19" s="87"/>
      <c r="I19" s="87"/>
    </row>
    <row r="20" spans="1:9" ht="12.75" customHeight="1">
      <c r="A20" s="85"/>
      <c r="B20" s="58"/>
      <c r="C20" s="42" t="s">
        <v>896</v>
      </c>
      <c r="D20" s="42"/>
      <c r="E20" s="42"/>
      <c r="F20" s="70"/>
      <c r="G20" s="86"/>
      <c r="H20" s="87"/>
      <c r="I20" s="96"/>
    </row>
    <row r="21" spans="1:9" ht="12.75" customHeight="1">
      <c r="A21" s="228"/>
      <c r="B21" s="58"/>
      <c r="C21" s="42" t="s">
        <v>897</v>
      </c>
      <c r="D21" s="42"/>
      <c r="E21" s="42"/>
      <c r="F21" s="113" t="s">
        <v>259</v>
      </c>
      <c r="G21" s="229">
        <v>420</v>
      </c>
      <c r="H21" s="87"/>
      <c r="I21" s="87"/>
    </row>
    <row r="22" spans="1:9" ht="12.75" customHeight="1">
      <c r="A22" s="85"/>
      <c r="B22" s="58"/>
      <c r="C22" s="79"/>
      <c r="D22" s="42"/>
      <c r="E22" s="42"/>
      <c r="F22" s="113"/>
      <c r="G22" s="229"/>
      <c r="H22" s="220"/>
      <c r="I22" s="96"/>
    </row>
    <row r="23" spans="1:9" ht="12.75" customHeight="1">
      <c r="A23" s="85"/>
      <c r="B23" s="184" t="s">
        <v>898</v>
      </c>
      <c r="C23" s="42" t="s">
        <v>899</v>
      </c>
      <c r="D23" s="42"/>
      <c r="E23" s="42"/>
      <c r="F23" s="113"/>
      <c r="G23" s="229"/>
      <c r="H23" s="220"/>
      <c r="I23" s="96"/>
    </row>
    <row r="24" spans="1:9" ht="12.75" customHeight="1">
      <c r="A24" s="85"/>
      <c r="B24" s="70"/>
      <c r="C24" s="42" t="s">
        <v>900</v>
      </c>
      <c r="D24" s="42"/>
      <c r="E24" s="42"/>
      <c r="F24" s="113"/>
      <c r="G24" s="229"/>
      <c r="H24" s="220"/>
      <c r="I24" s="96"/>
    </row>
    <row r="25" spans="1:9" ht="12.75" customHeight="1">
      <c r="A25" s="85"/>
      <c r="B25" s="58"/>
      <c r="C25" s="42" t="s">
        <v>901</v>
      </c>
      <c r="D25" s="42"/>
      <c r="E25" s="42"/>
      <c r="F25" s="113" t="s">
        <v>259</v>
      </c>
      <c r="G25" s="229">
        <v>450</v>
      </c>
      <c r="H25" s="87"/>
      <c r="I25" s="87"/>
    </row>
    <row r="26" spans="1:9" ht="12.75" customHeight="1">
      <c r="A26" s="85"/>
      <c r="B26" s="58"/>
      <c r="C26" s="79"/>
      <c r="D26" s="42"/>
      <c r="E26" s="42"/>
      <c r="F26" s="113"/>
      <c r="G26" s="230"/>
      <c r="H26" s="87"/>
      <c r="I26" s="87"/>
    </row>
    <row r="27" spans="1:9" ht="12.75" customHeight="1">
      <c r="A27" s="85"/>
      <c r="B27" s="184" t="s">
        <v>902</v>
      </c>
      <c r="C27" s="42" t="s">
        <v>903</v>
      </c>
      <c r="D27" s="42"/>
      <c r="E27" s="42"/>
      <c r="F27" s="113"/>
      <c r="G27" s="230"/>
      <c r="H27" s="87"/>
      <c r="I27" s="87"/>
    </row>
    <row r="28" spans="1:9" ht="12.75" customHeight="1">
      <c r="A28" s="69"/>
      <c r="B28" s="58"/>
      <c r="C28" s="42" t="s">
        <v>904</v>
      </c>
      <c r="D28" s="42"/>
      <c r="E28" s="42"/>
      <c r="F28" s="113"/>
      <c r="G28" s="230"/>
      <c r="H28" s="87"/>
      <c r="I28" s="96"/>
    </row>
    <row r="29" spans="1:9" ht="12.75" customHeight="1">
      <c r="A29" s="69"/>
      <c r="B29" s="58"/>
      <c r="C29" s="42" t="s">
        <v>905</v>
      </c>
      <c r="D29" s="42"/>
      <c r="E29" s="42"/>
      <c r="F29" s="113"/>
      <c r="G29" s="229"/>
      <c r="H29" s="87"/>
      <c r="I29" s="96"/>
    </row>
    <row r="30" spans="1:9" ht="12.75" customHeight="1">
      <c r="A30" s="231"/>
      <c r="B30" s="58"/>
      <c r="C30" s="42" t="s">
        <v>906</v>
      </c>
      <c r="D30" s="42"/>
      <c r="E30" s="42"/>
      <c r="F30" s="113"/>
      <c r="G30" s="229"/>
      <c r="H30" s="87"/>
      <c r="I30" s="87"/>
    </row>
    <row r="31" spans="1:9" ht="12.75" customHeight="1">
      <c r="A31" s="231"/>
      <c r="B31" s="58"/>
      <c r="C31" s="79" t="s">
        <v>907</v>
      </c>
      <c r="D31" s="42"/>
      <c r="E31" s="42"/>
      <c r="F31" s="113" t="s">
        <v>260</v>
      </c>
      <c r="G31" s="229">
        <v>1</v>
      </c>
      <c r="H31" s="87"/>
      <c r="I31" s="87"/>
    </row>
    <row r="32" spans="1:9" ht="12.75" customHeight="1">
      <c r="A32" s="69"/>
      <c r="B32" s="58"/>
      <c r="C32" s="79"/>
      <c r="D32" s="37"/>
      <c r="E32" s="37"/>
      <c r="F32" s="113"/>
      <c r="G32" s="229"/>
      <c r="H32" s="232"/>
      <c r="I32" s="85"/>
    </row>
    <row r="33" spans="1:9" ht="12.75" customHeight="1">
      <c r="A33" s="69"/>
      <c r="B33" s="184" t="s">
        <v>908</v>
      </c>
      <c r="C33" s="42" t="s">
        <v>909</v>
      </c>
      <c r="D33" s="42"/>
      <c r="E33" s="42"/>
      <c r="F33" s="113"/>
      <c r="G33" s="229"/>
      <c r="H33" s="232"/>
      <c r="I33" s="85"/>
    </row>
    <row r="34" spans="1:9" ht="12.75" customHeight="1">
      <c r="A34" s="69"/>
      <c r="B34" s="58"/>
      <c r="C34" s="42" t="s">
        <v>910</v>
      </c>
      <c r="D34" s="42"/>
      <c r="E34" s="42"/>
      <c r="F34" s="113"/>
      <c r="G34" s="229"/>
      <c r="H34" s="232"/>
      <c r="I34" s="87"/>
    </row>
    <row r="35" spans="1:9" ht="12.75" customHeight="1">
      <c r="A35" s="69"/>
      <c r="B35" s="58"/>
      <c r="C35" s="42" t="s">
        <v>911</v>
      </c>
      <c r="D35" s="42"/>
      <c r="E35" s="42"/>
      <c r="F35" s="113" t="s">
        <v>260</v>
      </c>
      <c r="G35" s="229">
        <v>44</v>
      </c>
      <c r="H35" s="232"/>
      <c r="I35" s="87"/>
    </row>
    <row r="36" spans="1:9" ht="12.75" customHeight="1">
      <c r="A36" s="228"/>
      <c r="B36" s="58"/>
      <c r="C36" s="79"/>
      <c r="D36" s="37"/>
      <c r="E36" s="37"/>
      <c r="F36" s="113"/>
      <c r="G36" s="229"/>
      <c r="H36" s="87"/>
      <c r="I36" s="87"/>
    </row>
    <row r="37" spans="1:9" ht="12.75" customHeight="1">
      <c r="A37" s="85"/>
      <c r="B37" s="184" t="s">
        <v>912</v>
      </c>
      <c r="C37" s="37" t="s">
        <v>913</v>
      </c>
      <c r="D37" s="42"/>
      <c r="E37" s="42"/>
      <c r="F37" s="113"/>
      <c r="G37" s="229"/>
      <c r="H37" s="87"/>
      <c r="I37" s="96"/>
    </row>
    <row r="38" spans="1:9" ht="12.75" customHeight="1">
      <c r="A38" s="85"/>
      <c r="B38" s="176"/>
      <c r="C38" s="37" t="s">
        <v>914</v>
      </c>
      <c r="D38" s="42"/>
      <c r="E38" s="42"/>
      <c r="F38" s="113"/>
      <c r="G38" s="229"/>
      <c r="H38" s="87"/>
      <c r="I38" s="87"/>
    </row>
    <row r="39" spans="1:9" ht="12.75" customHeight="1">
      <c r="A39" s="85"/>
      <c r="B39" s="176"/>
      <c r="C39" s="37" t="s">
        <v>915</v>
      </c>
      <c r="D39" s="42"/>
      <c r="E39" s="42"/>
      <c r="F39" s="113" t="s">
        <v>260</v>
      </c>
      <c r="G39" s="229">
        <v>12</v>
      </c>
      <c r="H39" s="87"/>
      <c r="I39" s="87"/>
    </row>
    <row r="40" spans="1:9" ht="12.75" customHeight="1">
      <c r="A40" s="231"/>
      <c r="B40" s="178"/>
      <c r="C40" s="219"/>
      <c r="D40" s="42"/>
      <c r="E40" s="42"/>
      <c r="F40" s="113"/>
      <c r="G40" s="229"/>
      <c r="H40" s="87"/>
      <c r="I40" s="96"/>
    </row>
    <row r="41" spans="1:9" ht="12.75" customHeight="1">
      <c r="A41" s="85"/>
      <c r="B41" s="184" t="s">
        <v>916</v>
      </c>
      <c r="C41" s="42" t="s">
        <v>917</v>
      </c>
      <c r="D41" s="42"/>
      <c r="E41" s="42"/>
      <c r="F41" s="113"/>
      <c r="G41" s="229"/>
      <c r="H41" s="87"/>
      <c r="I41" s="96"/>
    </row>
    <row r="42" spans="1:9" ht="12.75" customHeight="1">
      <c r="A42" s="85"/>
      <c r="B42" s="58"/>
      <c r="C42" s="42" t="s">
        <v>918</v>
      </c>
      <c r="D42" s="42"/>
      <c r="E42" s="42"/>
      <c r="F42" s="113"/>
      <c r="G42" s="229"/>
      <c r="H42" s="87"/>
      <c r="I42" s="87"/>
    </row>
    <row r="43" spans="1:9" ht="12.75" customHeight="1">
      <c r="A43" s="85"/>
      <c r="B43" s="176"/>
      <c r="C43" s="42" t="s">
        <v>919</v>
      </c>
      <c r="D43" s="42"/>
      <c r="E43" s="42"/>
      <c r="F43" s="113"/>
      <c r="G43" s="229"/>
      <c r="H43" s="87"/>
      <c r="I43" s="87"/>
    </row>
    <row r="44" spans="1:9" ht="12" customHeight="1">
      <c r="A44" s="231"/>
      <c r="B44" s="178"/>
      <c r="C44" s="42" t="s">
        <v>920</v>
      </c>
      <c r="D44" s="42"/>
      <c r="E44" s="42"/>
      <c r="F44" s="113"/>
      <c r="G44" s="229"/>
      <c r="H44" s="87"/>
      <c r="I44" s="87"/>
    </row>
    <row r="45" spans="1:9" ht="12" customHeight="1">
      <c r="A45" s="85"/>
      <c r="B45" s="74"/>
      <c r="C45" s="42" t="s">
        <v>893</v>
      </c>
      <c r="D45" s="42"/>
      <c r="E45" s="42"/>
      <c r="F45" s="113" t="s">
        <v>260</v>
      </c>
      <c r="G45" s="229">
        <v>8</v>
      </c>
      <c r="H45" s="87"/>
      <c r="I45" s="87"/>
    </row>
    <row r="46" spans="1:9" ht="12" customHeight="1">
      <c r="A46" s="69"/>
      <c r="B46" s="105"/>
      <c r="C46" s="42"/>
      <c r="D46" s="42"/>
      <c r="E46" s="42"/>
      <c r="F46" s="113"/>
      <c r="G46" s="97"/>
      <c r="H46" s="99"/>
      <c r="I46" s="77"/>
    </row>
    <row r="47" spans="1:9" ht="12" customHeight="1">
      <c r="A47" s="69"/>
      <c r="B47" s="227" t="s">
        <v>921</v>
      </c>
      <c r="C47" s="42" t="s">
        <v>922</v>
      </c>
      <c r="D47" s="42"/>
      <c r="E47" s="42"/>
      <c r="F47" s="113" t="s">
        <v>868</v>
      </c>
      <c r="G47" s="114" t="s">
        <v>868</v>
      </c>
      <c r="H47" s="115" t="s">
        <v>869</v>
      </c>
      <c r="I47" s="77"/>
    </row>
    <row r="48" spans="1:9" ht="12" customHeight="1">
      <c r="A48" s="69"/>
      <c r="B48" s="112"/>
      <c r="C48" s="79"/>
      <c r="D48" s="42"/>
      <c r="E48" s="42"/>
      <c r="F48" s="113"/>
      <c r="G48" s="233"/>
      <c r="H48" s="72"/>
      <c r="I48" s="77"/>
    </row>
    <row r="49" spans="1:9" ht="12" customHeight="1">
      <c r="A49" s="78"/>
      <c r="B49" s="227" t="s">
        <v>923</v>
      </c>
      <c r="C49" s="42" t="s">
        <v>924</v>
      </c>
      <c r="D49" s="42"/>
      <c r="E49" s="42"/>
      <c r="F49" s="113"/>
      <c r="G49" s="234"/>
      <c r="H49" s="203"/>
      <c r="I49" s="77"/>
    </row>
    <row r="50" spans="1:9" ht="12.75" customHeight="1">
      <c r="A50" s="235"/>
      <c r="B50" s="117"/>
      <c r="C50" s="42" t="s">
        <v>925</v>
      </c>
      <c r="D50" s="42"/>
      <c r="E50" s="42"/>
      <c r="F50" s="113"/>
      <c r="G50" s="229"/>
      <c r="H50" s="115"/>
      <c r="I50" s="87"/>
    </row>
    <row r="51" spans="1:9" ht="12.75" customHeight="1">
      <c r="A51" s="78"/>
      <c r="B51" s="74"/>
      <c r="C51" s="42" t="s">
        <v>926</v>
      </c>
      <c r="D51" s="42"/>
      <c r="E51" s="42"/>
      <c r="F51" s="113" t="s">
        <v>260</v>
      </c>
      <c r="G51" s="229">
        <v>5</v>
      </c>
      <c r="H51" s="115"/>
      <c r="I51" s="87"/>
    </row>
    <row r="52" spans="1:9" ht="12.75" customHeight="1">
      <c r="A52" s="108"/>
      <c r="B52" s="116"/>
      <c r="C52" s="79"/>
      <c r="D52" s="42"/>
      <c r="E52" s="42"/>
      <c r="F52" s="113"/>
      <c r="G52" s="114"/>
      <c r="H52" s="115"/>
      <c r="I52" s="77"/>
    </row>
    <row r="53" spans="1:9" ht="12.75" customHeight="1">
      <c r="A53" s="111"/>
      <c r="B53" s="236" t="s">
        <v>927</v>
      </c>
      <c r="C53" s="78" t="s">
        <v>928</v>
      </c>
      <c r="D53" s="42"/>
      <c r="E53" s="42"/>
      <c r="F53" s="113"/>
      <c r="G53" s="114"/>
      <c r="H53" s="115"/>
      <c r="I53" s="77"/>
    </row>
    <row r="54" spans="1:9" ht="12.75" customHeight="1">
      <c r="A54" s="111"/>
      <c r="B54" s="126"/>
      <c r="C54" s="78" t="s">
        <v>929</v>
      </c>
      <c r="D54" s="42"/>
      <c r="E54" s="47"/>
      <c r="F54" s="113"/>
      <c r="G54" s="114"/>
      <c r="H54" s="115"/>
      <c r="I54" s="87"/>
    </row>
    <row r="55" spans="1:9" ht="12.75" customHeight="1">
      <c r="A55" s="111"/>
      <c r="B55" s="237"/>
      <c r="C55" s="78" t="s">
        <v>911</v>
      </c>
      <c r="D55" s="42"/>
      <c r="E55" s="42"/>
      <c r="F55" s="113" t="s">
        <v>260</v>
      </c>
      <c r="G55" s="114">
        <v>3</v>
      </c>
      <c r="H55" s="115"/>
      <c r="I55" s="87"/>
    </row>
    <row r="56" spans="1:9" ht="12.75" customHeight="1">
      <c r="A56" s="111"/>
      <c r="B56" s="237"/>
      <c r="C56" s="78"/>
      <c r="D56" s="42"/>
      <c r="E56" s="42"/>
      <c r="F56" s="113"/>
      <c r="G56" s="114"/>
      <c r="H56" s="115"/>
      <c r="I56" s="87"/>
    </row>
    <row r="57" spans="1:9" ht="12.75" customHeight="1">
      <c r="A57" s="111"/>
      <c r="B57" s="227" t="s">
        <v>930</v>
      </c>
      <c r="C57" s="42" t="s">
        <v>931</v>
      </c>
      <c r="D57" s="42"/>
      <c r="E57" s="42"/>
      <c r="F57" s="113"/>
      <c r="G57" s="114"/>
      <c r="H57" s="115"/>
      <c r="I57" s="87"/>
    </row>
    <row r="58" spans="1:9" ht="12.75" customHeight="1">
      <c r="A58" s="111"/>
      <c r="B58" s="74"/>
      <c r="C58" s="42" t="s">
        <v>932</v>
      </c>
      <c r="D58" s="42"/>
      <c r="E58" s="42"/>
      <c r="F58" s="113"/>
      <c r="G58" s="114"/>
      <c r="H58" s="115"/>
      <c r="I58" s="87"/>
    </row>
    <row r="59" spans="1:9" ht="12.75" customHeight="1">
      <c r="A59" s="111"/>
      <c r="B59" s="74"/>
      <c r="C59" s="42" t="s">
        <v>933</v>
      </c>
      <c r="D59" s="42"/>
      <c r="E59" s="42"/>
      <c r="F59" s="113"/>
      <c r="G59" s="114"/>
      <c r="H59" s="115"/>
      <c r="I59" s="87"/>
    </row>
    <row r="60" spans="1:9" ht="12.75" customHeight="1">
      <c r="A60" s="118"/>
      <c r="B60" s="238"/>
      <c r="C60" s="239"/>
      <c r="D60" s="121"/>
      <c r="E60" s="121"/>
      <c r="F60" s="122"/>
      <c r="G60" s="240"/>
      <c r="H60" s="241"/>
      <c r="I60" s="125"/>
    </row>
    <row r="61" spans="1:9" ht="12.75" customHeight="1">
      <c r="A61" s="111"/>
      <c r="B61" s="126"/>
      <c r="C61" s="79"/>
      <c r="D61" s="42"/>
      <c r="E61" s="42"/>
      <c r="F61" s="43"/>
      <c r="G61" s="127"/>
      <c r="H61" s="128"/>
      <c r="I61" s="129"/>
    </row>
    <row r="62" spans="1:9" ht="12.75" customHeight="1">
      <c r="A62" s="70"/>
      <c r="B62" s="130" t="s">
        <v>800</v>
      </c>
      <c r="C62" s="131"/>
      <c r="D62" s="131"/>
      <c r="E62" s="131"/>
      <c r="F62" s="145"/>
      <c r="G62" s="195"/>
      <c r="H62" s="196"/>
      <c r="I62" s="148"/>
    </row>
    <row r="63" spans="1:9" ht="12.75" customHeight="1">
      <c r="A63" s="122"/>
      <c r="B63" s="242"/>
      <c r="C63" s="121"/>
      <c r="D63" s="121"/>
      <c r="E63" s="121"/>
      <c r="F63" s="198"/>
      <c r="G63" s="199"/>
      <c r="H63" s="200"/>
      <c r="I63" s="201"/>
    </row>
    <row r="64" spans="1:9" ht="13">
      <c r="A64" s="138"/>
      <c r="B64" s="139"/>
      <c r="C64" s="140"/>
      <c r="D64" s="141"/>
      <c r="E64" s="141"/>
      <c r="F64" s="142"/>
      <c r="G64" s="142"/>
      <c r="H64" s="143"/>
      <c r="I64" s="73"/>
    </row>
    <row r="65" spans="1:16" ht="13">
      <c r="A65" s="144"/>
      <c r="B65" s="130" t="s">
        <v>802</v>
      </c>
      <c r="C65" s="131"/>
      <c r="D65" s="131"/>
      <c r="E65" s="131"/>
      <c r="F65" s="145"/>
      <c r="G65" s="146"/>
      <c r="H65" s="147"/>
      <c r="I65" s="148"/>
    </row>
    <row r="66" spans="1:16" ht="13">
      <c r="A66" s="149"/>
      <c r="B66" s="150"/>
      <c r="C66" s="151"/>
      <c r="D66" s="152"/>
      <c r="E66" s="152"/>
      <c r="F66" s="153"/>
      <c r="G66" s="153"/>
      <c r="H66" s="154"/>
      <c r="I66" s="125"/>
    </row>
    <row r="67" spans="1:16" ht="13">
      <c r="A67" s="69"/>
      <c r="B67" s="74"/>
      <c r="C67" s="47"/>
      <c r="D67" s="47"/>
      <c r="E67" s="47"/>
      <c r="F67" s="70"/>
      <c r="G67" s="76"/>
      <c r="H67" s="72"/>
      <c r="I67" s="77"/>
    </row>
    <row r="68" spans="1:16">
      <c r="A68" s="69"/>
      <c r="B68" s="227"/>
      <c r="C68" s="42"/>
      <c r="D68" s="42" t="s">
        <v>934</v>
      </c>
      <c r="E68" s="42"/>
      <c r="F68" s="70"/>
      <c r="G68" s="86"/>
      <c r="H68" s="220"/>
      <c r="I68" s="87"/>
    </row>
    <row r="69" spans="1:16" ht="13">
      <c r="A69" s="69"/>
      <c r="B69" s="74"/>
      <c r="C69" s="42"/>
      <c r="D69" s="42"/>
      <c r="E69" s="42"/>
      <c r="F69" s="70"/>
      <c r="G69" s="76"/>
      <c r="H69" s="72"/>
      <c r="I69" s="87"/>
    </row>
    <row r="70" spans="1:16" ht="13">
      <c r="A70" s="85"/>
      <c r="B70" s="74"/>
      <c r="C70" s="42"/>
      <c r="D70" s="79" t="s">
        <v>775</v>
      </c>
      <c r="E70" s="42" t="s">
        <v>935</v>
      </c>
      <c r="F70" s="113" t="s">
        <v>868</v>
      </c>
      <c r="G70" s="114" t="s">
        <v>868</v>
      </c>
      <c r="H70" s="72" t="s">
        <v>869</v>
      </c>
      <c r="I70" s="87"/>
    </row>
    <row r="71" spans="1:16" ht="13">
      <c r="A71" s="69"/>
      <c r="B71" s="74"/>
      <c r="C71" s="42"/>
      <c r="D71" s="42"/>
      <c r="E71" s="42"/>
      <c r="F71" s="113"/>
      <c r="G71" s="114"/>
      <c r="H71" s="72"/>
      <c r="I71" s="94"/>
    </row>
    <row r="72" spans="1:16" ht="13">
      <c r="A72" s="69"/>
      <c r="B72" s="74"/>
      <c r="C72" s="42"/>
      <c r="D72" s="79" t="s">
        <v>781</v>
      </c>
      <c r="E72" s="42" t="s">
        <v>936</v>
      </c>
      <c r="F72" s="113" t="s">
        <v>868</v>
      </c>
      <c r="G72" s="114" t="s">
        <v>868</v>
      </c>
      <c r="H72" s="72" t="s">
        <v>869</v>
      </c>
      <c r="I72" s="87"/>
    </row>
    <row r="73" spans="1:16" ht="13">
      <c r="A73" s="69"/>
      <c r="B73" s="105"/>
      <c r="C73" s="160"/>
      <c r="D73" s="160"/>
      <c r="E73" s="160"/>
      <c r="F73" s="70"/>
      <c r="G73" s="76"/>
      <c r="H73" s="72"/>
      <c r="I73" s="87"/>
      <c r="M73" s="243"/>
    </row>
    <row r="74" spans="1:16" ht="13">
      <c r="A74" s="69"/>
      <c r="B74" s="227" t="s">
        <v>937</v>
      </c>
      <c r="C74" s="104" t="s">
        <v>938</v>
      </c>
      <c r="D74" s="47"/>
      <c r="E74" s="47"/>
      <c r="F74" s="70"/>
      <c r="G74" s="86"/>
      <c r="H74" s="220"/>
      <c r="I74" s="87"/>
      <c r="K74" s="244"/>
    </row>
    <row r="75" spans="1:16" ht="13">
      <c r="A75" s="69"/>
      <c r="B75" s="74"/>
      <c r="C75" s="47"/>
      <c r="D75" s="47"/>
      <c r="E75" s="47"/>
      <c r="F75" s="70"/>
      <c r="G75" s="76"/>
      <c r="H75" s="72"/>
      <c r="I75" s="87"/>
    </row>
    <row r="76" spans="1:16" ht="13">
      <c r="A76" s="69"/>
      <c r="B76" s="74"/>
      <c r="C76" s="102" t="s">
        <v>939</v>
      </c>
      <c r="D76" s="42"/>
      <c r="E76" s="42"/>
      <c r="F76" s="69"/>
      <c r="G76" s="245"/>
      <c r="I76" s="87"/>
      <c r="N76" s="42"/>
      <c r="O76" s="42"/>
      <c r="P76" s="42"/>
    </row>
    <row r="77" spans="1:16" ht="13">
      <c r="A77" s="69"/>
      <c r="B77" s="74"/>
      <c r="C77" s="78" t="s">
        <v>940</v>
      </c>
      <c r="D77" s="42"/>
      <c r="E77" s="42"/>
      <c r="F77" s="70"/>
      <c r="G77" s="86"/>
      <c r="H77" s="220"/>
      <c r="I77" s="87"/>
      <c r="N77" s="42"/>
      <c r="O77" s="42"/>
      <c r="P77" s="42"/>
    </row>
    <row r="78" spans="1:16" ht="13">
      <c r="A78" s="69"/>
      <c r="B78" s="74"/>
      <c r="C78" s="78" t="s">
        <v>941</v>
      </c>
      <c r="D78" s="42"/>
      <c r="E78" s="42"/>
      <c r="F78" s="70"/>
      <c r="G78" s="86"/>
      <c r="H78" s="220"/>
      <c r="I78" s="87"/>
      <c r="N78" s="42"/>
      <c r="O78" s="42"/>
      <c r="P78" s="42"/>
    </row>
    <row r="79" spans="1:16" ht="13">
      <c r="A79" s="69"/>
      <c r="B79" s="105"/>
      <c r="C79" s="42" t="s">
        <v>942</v>
      </c>
      <c r="D79" s="42"/>
      <c r="E79" s="42"/>
      <c r="F79" s="70"/>
      <c r="G79" s="76"/>
      <c r="H79" s="72"/>
      <c r="I79" s="87"/>
      <c r="N79" s="246"/>
      <c r="O79" s="42"/>
      <c r="P79" s="42"/>
    </row>
    <row r="80" spans="1:16" ht="13">
      <c r="A80" s="69"/>
      <c r="B80" s="105"/>
      <c r="C80" s="246" t="s">
        <v>943</v>
      </c>
      <c r="D80" s="42"/>
      <c r="E80" s="42"/>
      <c r="F80" s="113" t="s">
        <v>260</v>
      </c>
      <c r="G80" s="114">
        <v>1</v>
      </c>
      <c r="H80" s="115"/>
      <c r="I80" s="87"/>
      <c r="N80" s="42"/>
      <c r="O80" s="42"/>
      <c r="P80" s="42"/>
    </row>
    <row r="81" spans="1:9" ht="13">
      <c r="A81" s="78"/>
      <c r="B81" s="74"/>
      <c r="C81" s="42"/>
      <c r="D81" s="42"/>
      <c r="E81" s="42"/>
      <c r="F81" s="113"/>
      <c r="G81" s="114"/>
      <c r="H81" s="72"/>
      <c r="I81" s="87"/>
    </row>
    <row r="82" spans="1:9" ht="13">
      <c r="A82" s="108"/>
      <c r="B82" s="105" t="s">
        <v>944</v>
      </c>
      <c r="C82" s="104" t="s">
        <v>945</v>
      </c>
      <c r="D82" s="47"/>
      <c r="E82" s="47"/>
      <c r="F82" s="70"/>
      <c r="G82" s="86"/>
      <c r="H82" s="220"/>
      <c r="I82" s="87"/>
    </row>
    <row r="83" spans="1:9" ht="13">
      <c r="A83" s="111"/>
      <c r="B83" s="74"/>
      <c r="C83" s="47"/>
      <c r="D83" s="47"/>
      <c r="E83" s="47"/>
      <c r="F83" s="70"/>
      <c r="G83" s="76"/>
      <c r="H83" s="72"/>
      <c r="I83" s="87"/>
    </row>
    <row r="84" spans="1:9" ht="13">
      <c r="A84" s="78"/>
      <c r="B84" s="74"/>
      <c r="C84" s="102" t="s">
        <v>775</v>
      </c>
      <c r="D84" s="42" t="s">
        <v>946</v>
      </c>
      <c r="E84" s="42"/>
      <c r="F84" s="69"/>
      <c r="G84" s="245"/>
      <c r="I84" s="87"/>
    </row>
    <row r="85" spans="1:9" ht="13">
      <c r="A85" s="78"/>
      <c r="B85" s="74"/>
      <c r="C85" s="78"/>
      <c r="D85" s="42" t="s">
        <v>947</v>
      </c>
      <c r="E85" s="42"/>
      <c r="F85" s="70"/>
      <c r="G85" s="86"/>
      <c r="H85" s="220"/>
      <c r="I85" s="87"/>
    </row>
    <row r="86" spans="1:9" ht="13">
      <c r="A86" s="235"/>
      <c r="B86" s="74"/>
      <c r="C86" s="42"/>
      <c r="D86" s="42" t="s">
        <v>863</v>
      </c>
      <c r="E86" s="42"/>
      <c r="F86" s="70"/>
      <c r="G86" s="76"/>
      <c r="H86" s="72"/>
      <c r="I86" s="87"/>
    </row>
    <row r="87" spans="1:9" ht="13">
      <c r="A87" s="247"/>
      <c r="B87" s="105"/>
      <c r="C87" s="246"/>
      <c r="D87" s="42" t="s">
        <v>948</v>
      </c>
      <c r="E87" s="42"/>
      <c r="F87" s="70"/>
      <c r="G87" s="76"/>
      <c r="H87" s="72"/>
      <c r="I87" s="87"/>
    </row>
    <row r="88" spans="1:9" ht="13">
      <c r="A88" s="78"/>
      <c r="B88" s="105"/>
      <c r="C88" s="42"/>
      <c r="D88" s="42" t="s">
        <v>949</v>
      </c>
      <c r="E88" s="42"/>
      <c r="F88" s="70"/>
      <c r="G88" s="76"/>
      <c r="H88" s="72"/>
      <c r="I88" s="87"/>
    </row>
    <row r="89" spans="1:9" ht="13">
      <c r="A89" s="108"/>
      <c r="B89" s="74"/>
      <c r="C89" s="42"/>
      <c r="D89" s="42" t="s">
        <v>950</v>
      </c>
      <c r="E89" s="42"/>
      <c r="F89" s="113"/>
      <c r="G89" s="114"/>
      <c r="H89" s="72"/>
      <c r="I89" s="87"/>
    </row>
    <row r="90" spans="1:9" ht="13">
      <c r="A90" s="78"/>
      <c r="B90" s="74"/>
      <c r="C90" s="42"/>
      <c r="D90" s="42" t="s">
        <v>951</v>
      </c>
      <c r="E90" s="42"/>
      <c r="F90" s="113" t="s">
        <v>868</v>
      </c>
      <c r="G90" s="114" t="s">
        <v>868</v>
      </c>
      <c r="H90" s="72" t="s">
        <v>869</v>
      </c>
      <c r="I90" s="87"/>
    </row>
    <row r="91" spans="1:9" ht="13">
      <c r="A91" s="235"/>
      <c r="B91" s="112"/>
      <c r="C91" s="47"/>
      <c r="D91" s="47"/>
      <c r="E91" s="47"/>
      <c r="F91" s="70"/>
      <c r="G91" s="71"/>
      <c r="H91" s="72"/>
      <c r="I91" s="87"/>
    </row>
    <row r="92" spans="1:9" ht="13">
      <c r="A92" s="69"/>
      <c r="B92" s="74"/>
      <c r="C92" s="47" t="s">
        <v>952</v>
      </c>
      <c r="D92" s="47"/>
      <c r="E92" s="47"/>
      <c r="F92" s="97"/>
      <c r="G92" s="98"/>
      <c r="H92" s="99"/>
      <c r="I92" s="87"/>
    </row>
    <row r="93" spans="1:9" ht="13">
      <c r="A93" s="69"/>
      <c r="B93" s="74"/>
      <c r="C93" s="47" t="s">
        <v>871</v>
      </c>
      <c r="D93" s="47"/>
      <c r="E93" s="47"/>
      <c r="F93" s="70"/>
      <c r="G93" s="179"/>
      <c r="H93" s="72"/>
      <c r="I93" s="87"/>
    </row>
    <row r="94" spans="1:9">
      <c r="A94" s="228"/>
      <c r="B94" s="112"/>
      <c r="C94" s="42"/>
      <c r="D94" s="42"/>
      <c r="E94" s="42"/>
      <c r="F94" s="70"/>
      <c r="G94" s="179"/>
      <c r="H94" s="72"/>
      <c r="I94" s="87"/>
    </row>
    <row r="95" spans="1:9">
      <c r="A95" s="228"/>
      <c r="B95" s="112"/>
      <c r="C95" s="79" t="s">
        <v>781</v>
      </c>
      <c r="D95" s="42" t="s">
        <v>953</v>
      </c>
      <c r="E95" s="42"/>
      <c r="F95" s="113"/>
      <c r="G95" s="114"/>
      <c r="H95" s="72"/>
      <c r="I95" s="87"/>
    </row>
    <row r="96" spans="1:9">
      <c r="A96" s="228"/>
      <c r="B96" s="112"/>
      <c r="C96" s="42"/>
      <c r="D96" s="42" t="s">
        <v>954</v>
      </c>
      <c r="E96" s="42"/>
      <c r="F96" s="113" t="s">
        <v>868</v>
      </c>
      <c r="G96" s="114" t="s">
        <v>868</v>
      </c>
      <c r="H96" s="72" t="s">
        <v>869</v>
      </c>
      <c r="I96" s="87"/>
    </row>
    <row r="97" spans="1:9" ht="13">
      <c r="A97" s="69"/>
      <c r="B97" s="116"/>
      <c r="C97" s="42"/>
      <c r="D97" s="42"/>
      <c r="E97" s="42"/>
      <c r="F97" s="184"/>
      <c r="G97" s="185"/>
      <c r="H97" s="72"/>
      <c r="I97" s="87"/>
    </row>
    <row r="98" spans="1:9" ht="13">
      <c r="A98" s="69"/>
      <c r="B98" s="116"/>
      <c r="C98" s="47" t="s">
        <v>955</v>
      </c>
      <c r="D98" s="47"/>
      <c r="E98" s="47"/>
      <c r="F98" s="184"/>
      <c r="G98" s="185"/>
      <c r="H98" s="72"/>
      <c r="I98" s="87"/>
    </row>
    <row r="99" spans="1:9" ht="13">
      <c r="A99" s="69"/>
      <c r="B99" s="74"/>
      <c r="C99" s="47" t="s">
        <v>956</v>
      </c>
      <c r="D99" s="47"/>
      <c r="E99" s="47"/>
      <c r="F99" s="184"/>
      <c r="G99" s="185"/>
      <c r="H99" s="72"/>
      <c r="I99" s="87"/>
    </row>
    <row r="100" spans="1:9" ht="13">
      <c r="A100" s="69"/>
      <c r="B100" s="74"/>
      <c r="C100" s="47" t="s">
        <v>957</v>
      </c>
      <c r="D100" s="47"/>
      <c r="E100" s="47"/>
      <c r="F100" s="202"/>
      <c r="G100" s="185"/>
      <c r="H100" s="203"/>
      <c r="I100" s="87"/>
    </row>
    <row r="101" spans="1:9" ht="13">
      <c r="A101" s="69"/>
      <c r="B101" s="248"/>
      <c r="C101" s="205"/>
      <c r="D101" s="206"/>
      <c r="E101" s="207"/>
      <c r="F101" s="208"/>
      <c r="G101" s="209"/>
      <c r="H101" s="115"/>
      <c r="I101" s="87"/>
    </row>
    <row r="102" spans="1:9">
      <c r="A102" s="69"/>
      <c r="B102" s="249"/>
      <c r="C102" s="79" t="s">
        <v>785</v>
      </c>
      <c r="D102" s="42" t="s">
        <v>953</v>
      </c>
      <c r="E102" s="42"/>
      <c r="F102" s="113" t="s">
        <v>868</v>
      </c>
      <c r="G102" s="114"/>
      <c r="H102" s="115"/>
      <c r="I102" s="87"/>
    </row>
    <row r="103" spans="1:9" ht="13">
      <c r="A103" s="228"/>
      <c r="B103" s="74"/>
      <c r="C103" s="42"/>
      <c r="D103" s="42" t="s">
        <v>954</v>
      </c>
      <c r="E103" s="42"/>
      <c r="F103" s="113" t="s">
        <v>868</v>
      </c>
      <c r="G103" s="114" t="s">
        <v>868</v>
      </c>
      <c r="H103" s="115" t="s">
        <v>869</v>
      </c>
      <c r="I103" s="87"/>
    </row>
    <row r="104" spans="1:9" ht="13">
      <c r="A104" s="231"/>
      <c r="B104" s="116"/>
      <c r="C104" s="250"/>
      <c r="D104" s="251"/>
      <c r="E104" s="252"/>
      <c r="F104" s="113"/>
      <c r="G104" s="114"/>
      <c r="H104" s="115"/>
      <c r="I104" s="87"/>
    </row>
    <row r="105" spans="1:9" ht="13">
      <c r="A105" s="231"/>
      <c r="B105" s="105" t="s">
        <v>958</v>
      </c>
      <c r="C105" s="47" t="s">
        <v>959</v>
      </c>
      <c r="D105" s="47"/>
      <c r="E105" s="47"/>
      <c r="F105" s="70"/>
      <c r="G105" s="107"/>
      <c r="H105" s="214"/>
      <c r="I105" s="87"/>
    </row>
    <row r="106" spans="1:9" ht="13">
      <c r="A106" s="85"/>
      <c r="B106" s="248"/>
      <c r="C106" s="205"/>
      <c r="D106" s="206"/>
      <c r="E106" s="207"/>
      <c r="F106" s="215"/>
      <c r="G106" s="216"/>
      <c r="H106" s="217"/>
      <c r="I106" s="87"/>
    </row>
    <row r="107" spans="1:9" ht="13">
      <c r="A107" s="85"/>
      <c r="B107" s="178"/>
      <c r="C107" s="42" t="s">
        <v>960</v>
      </c>
      <c r="D107" s="42"/>
      <c r="E107" s="42"/>
      <c r="F107" s="70"/>
      <c r="G107" s="107"/>
      <c r="H107" s="214"/>
      <c r="I107" s="87"/>
    </row>
    <row r="108" spans="1:9" ht="13">
      <c r="A108" s="85"/>
      <c r="B108" s="178"/>
      <c r="C108" s="42" t="s">
        <v>961</v>
      </c>
      <c r="D108" s="42"/>
      <c r="E108" s="42"/>
      <c r="F108" s="245"/>
      <c r="G108" s="253"/>
      <c r="H108" s="254"/>
      <c r="I108" s="87"/>
    </row>
    <row r="109" spans="1:9" ht="13">
      <c r="A109" s="69"/>
      <c r="B109" s="58"/>
      <c r="C109" s="42" t="s">
        <v>962</v>
      </c>
      <c r="D109" s="42"/>
      <c r="E109" s="42"/>
      <c r="F109" s="113" t="s">
        <v>868</v>
      </c>
      <c r="G109" s="114" t="s">
        <v>868</v>
      </c>
      <c r="H109" s="220" t="s">
        <v>869</v>
      </c>
      <c r="I109" s="87"/>
    </row>
    <row r="110" spans="1:9" ht="13">
      <c r="A110" s="69"/>
      <c r="B110" s="58"/>
      <c r="C110" s="42"/>
      <c r="D110" s="42"/>
      <c r="E110" s="42"/>
      <c r="F110" s="113"/>
      <c r="G110" s="114"/>
      <c r="H110" s="220"/>
      <c r="I110" s="87"/>
    </row>
    <row r="111" spans="1:9" ht="13">
      <c r="A111" s="69"/>
      <c r="B111" s="58"/>
      <c r="C111" s="42"/>
      <c r="D111" s="42"/>
      <c r="E111" s="47"/>
      <c r="F111" s="113"/>
      <c r="G111" s="114"/>
      <c r="H111" s="220"/>
      <c r="I111" s="87"/>
    </row>
    <row r="112" spans="1:9" ht="13">
      <c r="A112" s="69"/>
      <c r="B112" s="74"/>
      <c r="C112" s="79"/>
      <c r="D112" s="255"/>
      <c r="E112" s="255"/>
      <c r="F112" s="256"/>
      <c r="G112" s="257"/>
      <c r="H112" s="258"/>
      <c r="I112" s="188"/>
    </row>
    <row r="113" spans="1:9">
      <c r="A113" s="155"/>
      <c r="B113" s="189"/>
      <c r="C113" s="189"/>
      <c r="D113" s="189"/>
      <c r="E113" s="189"/>
      <c r="F113" s="190"/>
      <c r="G113" s="191"/>
      <c r="H113" s="192"/>
      <c r="I113" s="193"/>
    </row>
    <row r="114" spans="1:9" ht="13">
      <c r="A114" s="70"/>
      <c r="B114" s="221" t="s">
        <v>963</v>
      </c>
      <c r="C114" s="221"/>
      <c r="D114" s="221"/>
      <c r="E114" s="222"/>
      <c r="F114" s="194"/>
      <c r="G114" s="195"/>
      <c r="H114" s="196" t="s">
        <v>801</v>
      </c>
      <c r="I114" s="259"/>
    </row>
    <row r="115" spans="1:9">
      <c r="A115" s="122"/>
      <c r="B115" s="242"/>
      <c r="C115" s="121"/>
      <c r="D115" s="121"/>
      <c r="E115" s="121"/>
      <c r="F115" s="198"/>
      <c r="G115" s="199"/>
      <c r="H115" s="200"/>
      <c r="I115" s="201"/>
    </row>
    <row r="126" spans="1:9" ht="13">
      <c r="E126" s="261"/>
      <c r="G126" s="262"/>
    </row>
  </sheetData>
  <pageMargins left="0.7" right="0.7" top="0.75" bottom="0.75" header="0.3" footer="0.3"/>
  <pageSetup paperSize="9" scale="81" orientation="portrait" r:id="rId1"/>
  <rowBreaks count="1" manualBreakCount="1">
    <brk id="64"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EC8714-655F-418B-BF69-ADF8A1E4E3AD}">
  <dimension ref="A1:N177"/>
  <sheetViews>
    <sheetView view="pageBreakPreview" topLeftCell="A136" zoomScale="60" zoomScaleNormal="100" workbookViewId="0">
      <selection activeCell="K22" sqref="K22"/>
    </sheetView>
  </sheetViews>
  <sheetFormatPr defaultRowHeight="12.5"/>
  <cols>
    <col min="1" max="1" width="10.6328125" style="35" customWidth="1"/>
    <col min="2" max="2" width="6.6328125" style="35" customWidth="1"/>
    <col min="3" max="4" width="3.6328125" style="35" customWidth="1"/>
    <col min="5" max="5" width="31.90625" style="35" customWidth="1"/>
    <col min="6" max="6" width="6.6328125" style="35" customWidth="1"/>
    <col min="7" max="7" width="9.6328125" style="263" customWidth="1"/>
    <col min="8" max="8" width="10.6328125" style="264" customWidth="1"/>
    <col min="9" max="9" width="15.6328125" style="264" customWidth="1"/>
    <col min="10" max="10" width="8.7265625" style="35"/>
    <col min="11" max="11" width="13.36328125" style="35" bestFit="1" customWidth="1"/>
    <col min="12" max="12" width="12.90625" style="35" bestFit="1" customWidth="1"/>
    <col min="13" max="13" width="8.7265625" style="35"/>
    <col min="14" max="14" width="11.36328125" style="35" bestFit="1" customWidth="1"/>
    <col min="15" max="256" width="8.7265625" style="35"/>
    <col min="257" max="257" width="10.6328125" style="35" customWidth="1"/>
    <col min="258" max="258" width="6.6328125" style="35" customWidth="1"/>
    <col min="259" max="260" width="3.6328125" style="35" customWidth="1"/>
    <col min="261" max="261" width="31.90625" style="35" customWidth="1"/>
    <col min="262" max="262" width="6.6328125" style="35" customWidth="1"/>
    <col min="263" max="263" width="9.6328125" style="35" customWidth="1"/>
    <col min="264" max="264" width="10.6328125" style="35" customWidth="1"/>
    <col min="265" max="265" width="15.6328125" style="35" customWidth="1"/>
    <col min="266" max="266" width="8.7265625" style="35"/>
    <col min="267" max="267" width="13.36328125" style="35" bestFit="1" customWidth="1"/>
    <col min="268" max="268" width="12.90625" style="35" bestFit="1" customWidth="1"/>
    <col min="269" max="269" width="8.7265625" style="35"/>
    <col min="270" max="270" width="11.36328125" style="35" bestFit="1" customWidth="1"/>
    <col min="271" max="512" width="8.7265625" style="35"/>
    <col min="513" max="513" width="10.6328125" style="35" customWidth="1"/>
    <col min="514" max="514" width="6.6328125" style="35" customWidth="1"/>
    <col min="515" max="516" width="3.6328125" style="35" customWidth="1"/>
    <col min="517" max="517" width="31.90625" style="35" customWidth="1"/>
    <col min="518" max="518" width="6.6328125" style="35" customWidth="1"/>
    <col min="519" max="519" width="9.6328125" style="35" customWidth="1"/>
    <col min="520" max="520" width="10.6328125" style="35" customWidth="1"/>
    <col min="521" max="521" width="15.6328125" style="35" customWidth="1"/>
    <col min="522" max="522" width="8.7265625" style="35"/>
    <col min="523" max="523" width="13.36328125" style="35" bestFit="1" customWidth="1"/>
    <col min="524" max="524" width="12.90625" style="35" bestFit="1" customWidth="1"/>
    <col min="525" max="525" width="8.7265625" style="35"/>
    <col min="526" max="526" width="11.36328125" style="35" bestFit="1" customWidth="1"/>
    <col min="527" max="768" width="8.7265625" style="35"/>
    <col min="769" max="769" width="10.6328125" style="35" customWidth="1"/>
    <col min="770" max="770" width="6.6328125" style="35" customWidth="1"/>
    <col min="771" max="772" width="3.6328125" style="35" customWidth="1"/>
    <col min="773" max="773" width="31.90625" style="35" customWidth="1"/>
    <col min="774" max="774" width="6.6328125" style="35" customWidth="1"/>
    <col min="775" max="775" width="9.6328125" style="35" customWidth="1"/>
    <col min="776" max="776" width="10.6328125" style="35" customWidth="1"/>
    <col min="777" max="777" width="15.6328125" style="35" customWidth="1"/>
    <col min="778" max="778" width="8.7265625" style="35"/>
    <col min="779" max="779" width="13.36328125" style="35" bestFit="1" customWidth="1"/>
    <col min="780" max="780" width="12.90625" style="35" bestFit="1" customWidth="1"/>
    <col min="781" max="781" width="8.7265625" style="35"/>
    <col min="782" max="782" width="11.36328125" style="35" bestFit="1" customWidth="1"/>
    <col min="783" max="1024" width="8.7265625" style="35"/>
    <col min="1025" max="1025" width="10.6328125" style="35" customWidth="1"/>
    <col min="1026" max="1026" width="6.6328125" style="35" customWidth="1"/>
    <col min="1027" max="1028" width="3.6328125" style="35" customWidth="1"/>
    <col min="1029" max="1029" width="31.90625" style="35" customWidth="1"/>
    <col min="1030" max="1030" width="6.6328125" style="35" customWidth="1"/>
    <col min="1031" max="1031" width="9.6328125" style="35" customWidth="1"/>
    <col min="1032" max="1032" width="10.6328125" style="35" customWidth="1"/>
    <col min="1033" max="1033" width="15.6328125" style="35" customWidth="1"/>
    <col min="1034" max="1034" width="8.7265625" style="35"/>
    <col min="1035" max="1035" width="13.36328125" style="35" bestFit="1" customWidth="1"/>
    <col min="1036" max="1036" width="12.90625" style="35" bestFit="1" customWidth="1"/>
    <col min="1037" max="1037" width="8.7265625" style="35"/>
    <col min="1038" max="1038" width="11.36328125" style="35" bestFit="1" customWidth="1"/>
    <col min="1039" max="1280" width="8.7265625" style="35"/>
    <col min="1281" max="1281" width="10.6328125" style="35" customWidth="1"/>
    <col min="1282" max="1282" width="6.6328125" style="35" customWidth="1"/>
    <col min="1283" max="1284" width="3.6328125" style="35" customWidth="1"/>
    <col min="1285" max="1285" width="31.90625" style="35" customWidth="1"/>
    <col min="1286" max="1286" width="6.6328125" style="35" customWidth="1"/>
    <col min="1287" max="1287" width="9.6328125" style="35" customWidth="1"/>
    <col min="1288" max="1288" width="10.6328125" style="35" customWidth="1"/>
    <col min="1289" max="1289" width="15.6328125" style="35" customWidth="1"/>
    <col min="1290" max="1290" width="8.7265625" style="35"/>
    <col min="1291" max="1291" width="13.36328125" style="35" bestFit="1" customWidth="1"/>
    <col min="1292" max="1292" width="12.90625" style="35" bestFit="1" customWidth="1"/>
    <col min="1293" max="1293" width="8.7265625" style="35"/>
    <col min="1294" max="1294" width="11.36328125" style="35" bestFit="1" customWidth="1"/>
    <col min="1295" max="1536" width="8.7265625" style="35"/>
    <col min="1537" max="1537" width="10.6328125" style="35" customWidth="1"/>
    <col min="1538" max="1538" width="6.6328125" style="35" customWidth="1"/>
    <col min="1539" max="1540" width="3.6328125" style="35" customWidth="1"/>
    <col min="1541" max="1541" width="31.90625" style="35" customWidth="1"/>
    <col min="1542" max="1542" width="6.6328125" style="35" customWidth="1"/>
    <col min="1543" max="1543" width="9.6328125" style="35" customWidth="1"/>
    <col min="1544" max="1544" width="10.6328125" style="35" customWidth="1"/>
    <col min="1545" max="1545" width="15.6328125" style="35" customWidth="1"/>
    <col min="1546" max="1546" width="8.7265625" style="35"/>
    <col min="1547" max="1547" width="13.36328125" style="35" bestFit="1" customWidth="1"/>
    <col min="1548" max="1548" width="12.90625" style="35" bestFit="1" customWidth="1"/>
    <col min="1549" max="1549" width="8.7265625" style="35"/>
    <col min="1550" max="1550" width="11.36328125" style="35" bestFit="1" customWidth="1"/>
    <col min="1551" max="1792" width="8.7265625" style="35"/>
    <col min="1793" max="1793" width="10.6328125" style="35" customWidth="1"/>
    <col min="1794" max="1794" width="6.6328125" style="35" customWidth="1"/>
    <col min="1795" max="1796" width="3.6328125" style="35" customWidth="1"/>
    <col min="1797" max="1797" width="31.90625" style="35" customWidth="1"/>
    <col min="1798" max="1798" width="6.6328125" style="35" customWidth="1"/>
    <col min="1799" max="1799" width="9.6328125" style="35" customWidth="1"/>
    <col min="1800" max="1800" width="10.6328125" style="35" customWidth="1"/>
    <col min="1801" max="1801" width="15.6328125" style="35" customWidth="1"/>
    <col min="1802" max="1802" width="8.7265625" style="35"/>
    <col min="1803" max="1803" width="13.36328125" style="35" bestFit="1" customWidth="1"/>
    <col min="1804" max="1804" width="12.90625" style="35" bestFit="1" customWidth="1"/>
    <col min="1805" max="1805" width="8.7265625" style="35"/>
    <col min="1806" max="1806" width="11.36328125" style="35" bestFit="1" customWidth="1"/>
    <col min="1807" max="2048" width="8.7265625" style="35"/>
    <col min="2049" max="2049" width="10.6328125" style="35" customWidth="1"/>
    <col min="2050" max="2050" width="6.6328125" style="35" customWidth="1"/>
    <col min="2051" max="2052" width="3.6328125" style="35" customWidth="1"/>
    <col min="2053" max="2053" width="31.90625" style="35" customWidth="1"/>
    <col min="2054" max="2054" width="6.6328125" style="35" customWidth="1"/>
    <col min="2055" max="2055" width="9.6328125" style="35" customWidth="1"/>
    <col min="2056" max="2056" width="10.6328125" style="35" customWidth="1"/>
    <col min="2057" max="2057" width="15.6328125" style="35" customWidth="1"/>
    <col min="2058" max="2058" width="8.7265625" style="35"/>
    <col min="2059" max="2059" width="13.36328125" style="35" bestFit="1" customWidth="1"/>
    <col min="2060" max="2060" width="12.90625" style="35" bestFit="1" customWidth="1"/>
    <col min="2061" max="2061" width="8.7265625" style="35"/>
    <col min="2062" max="2062" width="11.36328125" style="35" bestFit="1" customWidth="1"/>
    <col min="2063" max="2304" width="8.7265625" style="35"/>
    <col min="2305" max="2305" width="10.6328125" style="35" customWidth="1"/>
    <col min="2306" max="2306" width="6.6328125" style="35" customWidth="1"/>
    <col min="2307" max="2308" width="3.6328125" style="35" customWidth="1"/>
    <col min="2309" max="2309" width="31.90625" style="35" customWidth="1"/>
    <col min="2310" max="2310" width="6.6328125" style="35" customWidth="1"/>
    <col min="2311" max="2311" width="9.6328125" style="35" customWidth="1"/>
    <col min="2312" max="2312" width="10.6328125" style="35" customWidth="1"/>
    <col min="2313" max="2313" width="15.6328125" style="35" customWidth="1"/>
    <col min="2314" max="2314" width="8.7265625" style="35"/>
    <col min="2315" max="2315" width="13.36328125" style="35" bestFit="1" customWidth="1"/>
    <col min="2316" max="2316" width="12.90625" style="35" bestFit="1" customWidth="1"/>
    <col min="2317" max="2317" width="8.7265625" style="35"/>
    <col min="2318" max="2318" width="11.36328125" style="35" bestFit="1" customWidth="1"/>
    <col min="2319" max="2560" width="8.7265625" style="35"/>
    <col min="2561" max="2561" width="10.6328125" style="35" customWidth="1"/>
    <col min="2562" max="2562" width="6.6328125" style="35" customWidth="1"/>
    <col min="2563" max="2564" width="3.6328125" style="35" customWidth="1"/>
    <col min="2565" max="2565" width="31.90625" style="35" customWidth="1"/>
    <col min="2566" max="2566" width="6.6328125" style="35" customWidth="1"/>
    <col min="2567" max="2567" width="9.6328125" style="35" customWidth="1"/>
    <col min="2568" max="2568" width="10.6328125" style="35" customWidth="1"/>
    <col min="2569" max="2569" width="15.6328125" style="35" customWidth="1"/>
    <col min="2570" max="2570" width="8.7265625" style="35"/>
    <col min="2571" max="2571" width="13.36328125" style="35" bestFit="1" customWidth="1"/>
    <col min="2572" max="2572" width="12.90625" style="35" bestFit="1" customWidth="1"/>
    <col min="2573" max="2573" width="8.7265625" style="35"/>
    <col min="2574" max="2574" width="11.36328125" style="35" bestFit="1" customWidth="1"/>
    <col min="2575" max="2816" width="8.7265625" style="35"/>
    <col min="2817" max="2817" width="10.6328125" style="35" customWidth="1"/>
    <col min="2818" max="2818" width="6.6328125" style="35" customWidth="1"/>
    <col min="2819" max="2820" width="3.6328125" style="35" customWidth="1"/>
    <col min="2821" max="2821" width="31.90625" style="35" customWidth="1"/>
    <col min="2822" max="2822" width="6.6328125" style="35" customWidth="1"/>
    <col min="2823" max="2823" width="9.6328125" style="35" customWidth="1"/>
    <col min="2824" max="2824" width="10.6328125" style="35" customWidth="1"/>
    <col min="2825" max="2825" width="15.6328125" style="35" customWidth="1"/>
    <col min="2826" max="2826" width="8.7265625" style="35"/>
    <col min="2827" max="2827" width="13.36328125" style="35" bestFit="1" customWidth="1"/>
    <col min="2828" max="2828" width="12.90625" style="35" bestFit="1" customWidth="1"/>
    <col min="2829" max="2829" width="8.7265625" style="35"/>
    <col min="2830" max="2830" width="11.36328125" style="35" bestFit="1" customWidth="1"/>
    <col min="2831" max="3072" width="8.7265625" style="35"/>
    <col min="3073" max="3073" width="10.6328125" style="35" customWidth="1"/>
    <col min="3074" max="3074" width="6.6328125" style="35" customWidth="1"/>
    <col min="3075" max="3076" width="3.6328125" style="35" customWidth="1"/>
    <col min="3077" max="3077" width="31.90625" style="35" customWidth="1"/>
    <col min="3078" max="3078" width="6.6328125" style="35" customWidth="1"/>
    <col min="3079" max="3079" width="9.6328125" style="35" customWidth="1"/>
    <col min="3080" max="3080" width="10.6328125" style="35" customWidth="1"/>
    <col min="3081" max="3081" width="15.6328125" style="35" customWidth="1"/>
    <col min="3082" max="3082" width="8.7265625" style="35"/>
    <col min="3083" max="3083" width="13.36328125" style="35" bestFit="1" customWidth="1"/>
    <col min="3084" max="3084" width="12.90625" style="35" bestFit="1" customWidth="1"/>
    <col min="3085" max="3085" width="8.7265625" style="35"/>
    <col min="3086" max="3086" width="11.36328125" style="35" bestFit="1" customWidth="1"/>
    <col min="3087" max="3328" width="8.7265625" style="35"/>
    <col min="3329" max="3329" width="10.6328125" style="35" customWidth="1"/>
    <col min="3330" max="3330" width="6.6328125" style="35" customWidth="1"/>
    <col min="3331" max="3332" width="3.6328125" style="35" customWidth="1"/>
    <col min="3333" max="3333" width="31.90625" style="35" customWidth="1"/>
    <col min="3334" max="3334" width="6.6328125" style="35" customWidth="1"/>
    <col min="3335" max="3335" width="9.6328125" style="35" customWidth="1"/>
    <col min="3336" max="3336" width="10.6328125" style="35" customWidth="1"/>
    <col min="3337" max="3337" width="15.6328125" style="35" customWidth="1"/>
    <col min="3338" max="3338" width="8.7265625" style="35"/>
    <col min="3339" max="3339" width="13.36328125" style="35" bestFit="1" customWidth="1"/>
    <col min="3340" max="3340" width="12.90625" style="35" bestFit="1" customWidth="1"/>
    <col min="3341" max="3341" width="8.7265625" style="35"/>
    <col min="3342" max="3342" width="11.36328125" style="35" bestFit="1" customWidth="1"/>
    <col min="3343" max="3584" width="8.7265625" style="35"/>
    <col min="3585" max="3585" width="10.6328125" style="35" customWidth="1"/>
    <col min="3586" max="3586" width="6.6328125" style="35" customWidth="1"/>
    <col min="3587" max="3588" width="3.6328125" style="35" customWidth="1"/>
    <col min="3589" max="3589" width="31.90625" style="35" customWidth="1"/>
    <col min="3590" max="3590" width="6.6328125" style="35" customWidth="1"/>
    <col min="3591" max="3591" width="9.6328125" style="35" customWidth="1"/>
    <col min="3592" max="3592" width="10.6328125" style="35" customWidth="1"/>
    <col min="3593" max="3593" width="15.6328125" style="35" customWidth="1"/>
    <col min="3594" max="3594" width="8.7265625" style="35"/>
    <col min="3595" max="3595" width="13.36328125" style="35" bestFit="1" customWidth="1"/>
    <col min="3596" max="3596" width="12.90625" style="35" bestFit="1" customWidth="1"/>
    <col min="3597" max="3597" width="8.7265625" style="35"/>
    <col min="3598" max="3598" width="11.36328125" style="35" bestFit="1" customWidth="1"/>
    <col min="3599" max="3840" width="8.7265625" style="35"/>
    <col min="3841" max="3841" width="10.6328125" style="35" customWidth="1"/>
    <col min="3842" max="3842" width="6.6328125" style="35" customWidth="1"/>
    <col min="3843" max="3844" width="3.6328125" style="35" customWidth="1"/>
    <col min="3845" max="3845" width="31.90625" style="35" customWidth="1"/>
    <col min="3846" max="3846" width="6.6328125" style="35" customWidth="1"/>
    <col min="3847" max="3847" width="9.6328125" style="35" customWidth="1"/>
    <col min="3848" max="3848" width="10.6328125" style="35" customWidth="1"/>
    <col min="3849" max="3849" width="15.6328125" style="35" customWidth="1"/>
    <col min="3850" max="3850" width="8.7265625" style="35"/>
    <col min="3851" max="3851" width="13.36328125" style="35" bestFit="1" customWidth="1"/>
    <col min="3852" max="3852" width="12.90625" style="35" bestFit="1" customWidth="1"/>
    <col min="3853" max="3853" width="8.7265625" style="35"/>
    <col min="3854" max="3854" width="11.36328125" style="35" bestFit="1" customWidth="1"/>
    <col min="3855" max="4096" width="8.7265625" style="35"/>
    <col min="4097" max="4097" width="10.6328125" style="35" customWidth="1"/>
    <col min="4098" max="4098" width="6.6328125" style="35" customWidth="1"/>
    <col min="4099" max="4100" width="3.6328125" style="35" customWidth="1"/>
    <col min="4101" max="4101" width="31.90625" style="35" customWidth="1"/>
    <col min="4102" max="4102" width="6.6328125" style="35" customWidth="1"/>
    <col min="4103" max="4103" width="9.6328125" style="35" customWidth="1"/>
    <col min="4104" max="4104" width="10.6328125" style="35" customWidth="1"/>
    <col min="4105" max="4105" width="15.6328125" style="35" customWidth="1"/>
    <col min="4106" max="4106" width="8.7265625" style="35"/>
    <col min="4107" max="4107" width="13.36328125" style="35" bestFit="1" customWidth="1"/>
    <col min="4108" max="4108" width="12.90625" style="35" bestFit="1" customWidth="1"/>
    <col min="4109" max="4109" width="8.7265625" style="35"/>
    <col min="4110" max="4110" width="11.36328125" style="35" bestFit="1" customWidth="1"/>
    <col min="4111" max="4352" width="8.7265625" style="35"/>
    <col min="4353" max="4353" width="10.6328125" style="35" customWidth="1"/>
    <col min="4354" max="4354" width="6.6328125" style="35" customWidth="1"/>
    <col min="4355" max="4356" width="3.6328125" style="35" customWidth="1"/>
    <col min="4357" max="4357" width="31.90625" style="35" customWidth="1"/>
    <col min="4358" max="4358" width="6.6328125" style="35" customWidth="1"/>
    <col min="4359" max="4359" width="9.6328125" style="35" customWidth="1"/>
    <col min="4360" max="4360" width="10.6328125" style="35" customWidth="1"/>
    <col min="4361" max="4361" width="15.6328125" style="35" customWidth="1"/>
    <col min="4362" max="4362" width="8.7265625" style="35"/>
    <col min="4363" max="4363" width="13.36328125" style="35" bestFit="1" customWidth="1"/>
    <col min="4364" max="4364" width="12.90625" style="35" bestFit="1" customWidth="1"/>
    <col min="4365" max="4365" width="8.7265625" style="35"/>
    <col min="4366" max="4366" width="11.36328125" style="35" bestFit="1" customWidth="1"/>
    <col min="4367" max="4608" width="8.7265625" style="35"/>
    <col min="4609" max="4609" width="10.6328125" style="35" customWidth="1"/>
    <col min="4610" max="4610" width="6.6328125" style="35" customWidth="1"/>
    <col min="4611" max="4612" width="3.6328125" style="35" customWidth="1"/>
    <col min="4613" max="4613" width="31.90625" style="35" customWidth="1"/>
    <col min="4614" max="4614" width="6.6328125" style="35" customWidth="1"/>
    <col min="4615" max="4615" width="9.6328125" style="35" customWidth="1"/>
    <col min="4616" max="4616" width="10.6328125" style="35" customWidth="1"/>
    <col min="4617" max="4617" width="15.6328125" style="35" customWidth="1"/>
    <col min="4618" max="4618" width="8.7265625" style="35"/>
    <col min="4619" max="4619" width="13.36328125" style="35" bestFit="1" customWidth="1"/>
    <col min="4620" max="4620" width="12.90625" style="35" bestFit="1" customWidth="1"/>
    <col min="4621" max="4621" width="8.7265625" style="35"/>
    <col min="4622" max="4622" width="11.36328125" style="35" bestFit="1" customWidth="1"/>
    <col min="4623" max="4864" width="8.7265625" style="35"/>
    <col min="4865" max="4865" width="10.6328125" style="35" customWidth="1"/>
    <col min="4866" max="4866" width="6.6328125" style="35" customWidth="1"/>
    <col min="4867" max="4868" width="3.6328125" style="35" customWidth="1"/>
    <col min="4869" max="4869" width="31.90625" style="35" customWidth="1"/>
    <col min="4870" max="4870" width="6.6328125" style="35" customWidth="1"/>
    <col min="4871" max="4871" width="9.6328125" style="35" customWidth="1"/>
    <col min="4872" max="4872" width="10.6328125" style="35" customWidth="1"/>
    <col min="4873" max="4873" width="15.6328125" style="35" customWidth="1"/>
    <col min="4874" max="4874" width="8.7265625" style="35"/>
    <col min="4875" max="4875" width="13.36328125" style="35" bestFit="1" customWidth="1"/>
    <col min="4876" max="4876" width="12.90625" style="35" bestFit="1" customWidth="1"/>
    <col min="4877" max="4877" width="8.7265625" style="35"/>
    <col min="4878" max="4878" width="11.36328125" style="35" bestFit="1" customWidth="1"/>
    <col min="4879" max="5120" width="8.7265625" style="35"/>
    <col min="5121" max="5121" width="10.6328125" style="35" customWidth="1"/>
    <col min="5122" max="5122" width="6.6328125" style="35" customWidth="1"/>
    <col min="5123" max="5124" width="3.6328125" style="35" customWidth="1"/>
    <col min="5125" max="5125" width="31.90625" style="35" customWidth="1"/>
    <col min="5126" max="5126" width="6.6328125" style="35" customWidth="1"/>
    <col min="5127" max="5127" width="9.6328125" style="35" customWidth="1"/>
    <col min="5128" max="5128" width="10.6328125" style="35" customWidth="1"/>
    <col min="5129" max="5129" width="15.6328125" style="35" customWidth="1"/>
    <col min="5130" max="5130" width="8.7265625" style="35"/>
    <col min="5131" max="5131" width="13.36328125" style="35" bestFit="1" customWidth="1"/>
    <col min="5132" max="5132" width="12.90625" style="35" bestFit="1" customWidth="1"/>
    <col min="5133" max="5133" width="8.7265625" style="35"/>
    <col min="5134" max="5134" width="11.36328125" style="35" bestFit="1" customWidth="1"/>
    <col min="5135" max="5376" width="8.7265625" style="35"/>
    <col min="5377" max="5377" width="10.6328125" style="35" customWidth="1"/>
    <col min="5378" max="5378" width="6.6328125" style="35" customWidth="1"/>
    <col min="5379" max="5380" width="3.6328125" style="35" customWidth="1"/>
    <col min="5381" max="5381" width="31.90625" style="35" customWidth="1"/>
    <col min="5382" max="5382" width="6.6328125" style="35" customWidth="1"/>
    <col min="5383" max="5383" width="9.6328125" style="35" customWidth="1"/>
    <col min="5384" max="5384" width="10.6328125" style="35" customWidth="1"/>
    <col min="5385" max="5385" width="15.6328125" style="35" customWidth="1"/>
    <col min="5386" max="5386" width="8.7265625" style="35"/>
    <col min="5387" max="5387" width="13.36328125" style="35" bestFit="1" customWidth="1"/>
    <col min="5388" max="5388" width="12.90625" style="35" bestFit="1" customWidth="1"/>
    <col min="5389" max="5389" width="8.7265625" style="35"/>
    <col min="5390" max="5390" width="11.36328125" style="35" bestFit="1" customWidth="1"/>
    <col min="5391" max="5632" width="8.7265625" style="35"/>
    <col min="5633" max="5633" width="10.6328125" style="35" customWidth="1"/>
    <col min="5634" max="5634" width="6.6328125" style="35" customWidth="1"/>
    <col min="5635" max="5636" width="3.6328125" style="35" customWidth="1"/>
    <col min="5637" max="5637" width="31.90625" style="35" customWidth="1"/>
    <col min="5638" max="5638" width="6.6328125" style="35" customWidth="1"/>
    <col min="5639" max="5639" width="9.6328125" style="35" customWidth="1"/>
    <col min="5640" max="5640" width="10.6328125" style="35" customWidth="1"/>
    <col min="5641" max="5641" width="15.6328125" style="35" customWidth="1"/>
    <col min="5642" max="5642" width="8.7265625" style="35"/>
    <col min="5643" max="5643" width="13.36328125" style="35" bestFit="1" customWidth="1"/>
    <col min="5644" max="5644" width="12.90625" style="35" bestFit="1" customWidth="1"/>
    <col min="5645" max="5645" width="8.7265625" style="35"/>
    <col min="5646" max="5646" width="11.36328125" style="35" bestFit="1" customWidth="1"/>
    <col min="5647" max="5888" width="8.7265625" style="35"/>
    <col min="5889" max="5889" width="10.6328125" style="35" customWidth="1"/>
    <col min="5890" max="5890" width="6.6328125" style="35" customWidth="1"/>
    <col min="5891" max="5892" width="3.6328125" style="35" customWidth="1"/>
    <col min="5893" max="5893" width="31.90625" style="35" customWidth="1"/>
    <col min="5894" max="5894" width="6.6328125" style="35" customWidth="1"/>
    <col min="5895" max="5895" width="9.6328125" style="35" customWidth="1"/>
    <col min="5896" max="5896" width="10.6328125" style="35" customWidth="1"/>
    <col min="5897" max="5897" width="15.6328125" style="35" customWidth="1"/>
    <col min="5898" max="5898" width="8.7265625" style="35"/>
    <col min="5899" max="5899" width="13.36328125" style="35" bestFit="1" customWidth="1"/>
    <col min="5900" max="5900" width="12.90625" style="35" bestFit="1" customWidth="1"/>
    <col min="5901" max="5901" width="8.7265625" style="35"/>
    <col min="5902" max="5902" width="11.36328125" style="35" bestFit="1" customWidth="1"/>
    <col min="5903" max="6144" width="8.7265625" style="35"/>
    <col min="6145" max="6145" width="10.6328125" style="35" customWidth="1"/>
    <col min="6146" max="6146" width="6.6328125" style="35" customWidth="1"/>
    <col min="6147" max="6148" width="3.6328125" style="35" customWidth="1"/>
    <col min="6149" max="6149" width="31.90625" style="35" customWidth="1"/>
    <col min="6150" max="6150" width="6.6328125" style="35" customWidth="1"/>
    <col min="6151" max="6151" width="9.6328125" style="35" customWidth="1"/>
    <col min="6152" max="6152" width="10.6328125" style="35" customWidth="1"/>
    <col min="6153" max="6153" width="15.6328125" style="35" customWidth="1"/>
    <col min="6154" max="6154" width="8.7265625" style="35"/>
    <col min="6155" max="6155" width="13.36328125" style="35" bestFit="1" customWidth="1"/>
    <col min="6156" max="6156" width="12.90625" style="35" bestFit="1" customWidth="1"/>
    <col min="6157" max="6157" width="8.7265625" style="35"/>
    <col min="6158" max="6158" width="11.36328125" style="35" bestFit="1" customWidth="1"/>
    <col min="6159" max="6400" width="8.7265625" style="35"/>
    <col min="6401" max="6401" width="10.6328125" style="35" customWidth="1"/>
    <col min="6402" max="6402" width="6.6328125" style="35" customWidth="1"/>
    <col min="6403" max="6404" width="3.6328125" style="35" customWidth="1"/>
    <col min="6405" max="6405" width="31.90625" style="35" customWidth="1"/>
    <col min="6406" max="6406" width="6.6328125" style="35" customWidth="1"/>
    <col min="6407" max="6407" width="9.6328125" style="35" customWidth="1"/>
    <col min="6408" max="6408" width="10.6328125" style="35" customWidth="1"/>
    <col min="6409" max="6409" width="15.6328125" style="35" customWidth="1"/>
    <col min="6410" max="6410" width="8.7265625" style="35"/>
    <col min="6411" max="6411" width="13.36328125" style="35" bestFit="1" customWidth="1"/>
    <col min="6412" max="6412" width="12.90625" style="35" bestFit="1" customWidth="1"/>
    <col min="6413" max="6413" width="8.7265625" style="35"/>
    <col min="6414" max="6414" width="11.36328125" style="35" bestFit="1" customWidth="1"/>
    <col min="6415" max="6656" width="8.7265625" style="35"/>
    <col min="6657" max="6657" width="10.6328125" style="35" customWidth="1"/>
    <col min="6658" max="6658" width="6.6328125" style="35" customWidth="1"/>
    <col min="6659" max="6660" width="3.6328125" style="35" customWidth="1"/>
    <col min="6661" max="6661" width="31.90625" style="35" customWidth="1"/>
    <col min="6662" max="6662" width="6.6328125" style="35" customWidth="1"/>
    <col min="6663" max="6663" width="9.6328125" style="35" customWidth="1"/>
    <col min="6664" max="6664" width="10.6328125" style="35" customWidth="1"/>
    <col min="6665" max="6665" width="15.6328125" style="35" customWidth="1"/>
    <col min="6666" max="6666" width="8.7265625" style="35"/>
    <col min="6667" max="6667" width="13.36328125" style="35" bestFit="1" customWidth="1"/>
    <col min="6668" max="6668" width="12.90625" style="35" bestFit="1" customWidth="1"/>
    <col min="6669" max="6669" width="8.7265625" style="35"/>
    <col min="6670" max="6670" width="11.36328125" style="35" bestFit="1" customWidth="1"/>
    <col min="6671" max="6912" width="8.7265625" style="35"/>
    <col min="6913" max="6913" width="10.6328125" style="35" customWidth="1"/>
    <col min="6914" max="6914" width="6.6328125" style="35" customWidth="1"/>
    <col min="6915" max="6916" width="3.6328125" style="35" customWidth="1"/>
    <col min="6917" max="6917" width="31.90625" style="35" customWidth="1"/>
    <col min="6918" max="6918" width="6.6328125" style="35" customWidth="1"/>
    <col min="6919" max="6919" width="9.6328125" style="35" customWidth="1"/>
    <col min="6920" max="6920" width="10.6328125" style="35" customWidth="1"/>
    <col min="6921" max="6921" width="15.6328125" style="35" customWidth="1"/>
    <col min="6922" max="6922" width="8.7265625" style="35"/>
    <col min="6923" max="6923" width="13.36328125" style="35" bestFit="1" customWidth="1"/>
    <col min="6924" max="6924" width="12.90625" style="35" bestFit="1" customWidth="1"/>
    <col min="6925" max="6925" width="8.7265625" style="35"/>
    <col min="6926" max="6926" width="11.36328125" style="35" bestFit="1" customWidth="1"/>
    <col min="6927" max="7168" width="8.7265625" style="35"/>
    <col min="7169" max="7169" width="10.6328125" style="35" customWidth="1"/>
    <col min="7170" max="7170" width="6.6328125" style="35" customWidth="1"/>
    <col min="7171" max="7172" width="3.6328125" style="35" customWidth="1"/>
    <col min="7173" max="7173" width="31.90625" style="35" customWidth="1"/>
    <col min="7174" max="7174" width="6.6328125" style="35" customWidth="1"/>
    <col min="7175" max="7175" width="9.6328125" style="35" customWidth="1"/>
    <col min="7176" max="7176" width="10.6328125" style="35" customWidth="1"/>
    <col min="7177" max="7177" width="15.6328125" style="35" customWidth="1"/>
    <col min="7178" max="7178" width="8.7265625" style="35"/>
    <col min="7179" max="7179" width="13.36328125" style="35" bestFit="1" customWidth="1"/>
    <col min="7180" max="7180" width="12.90625" style="35" bestFit="1" customWidth="1"/>
    <col min="7181" max="7181" width="8.7265625" style="35"/>
    <col min="7182" max="7182" width="11.36328125" style="35" bestFit="1" customWidth="1"/>
    <col min="7183" max="7424" width="8.7265625" style="35"/>
    <col min="7425" max="7425" width="10.6328125" style="35" customWidth="1"/>
    <col min="7426" max="7426" width="6.6328125" style="35" customWidth="1"/>
    <col min="7427" max="7428" width="3.6328125" style="35" customWidth="1"/>
    <col min="7429" max="7429" width="31.90625" style="35" customWidth="1"/>
    <col min="7430" max="7430" width="6.6328125" style="35" customWidth="1"/>
    <col min="7431" max="7431" width="9.6328125" style="35" customWidth="1"/>
    <col min="7432" max="7432" width="10.6328125" style="35" customWidth="1"/>
    <col min="7433" max="7433" width="15.6328125" style="35" customWidth="1"/>
    <col min="7434" max="7434" width="8.7265625" style="35"/>
    <col min="7435" max="7435" width="13.36328125" style="35" bestFit="1" customWidth="1"/>
    <col min="7436" max="7436" width="12.90625" style="35" bestFit="1" customWidth="1"/>
    <col min="7437" max="7437" width="8.7265625" style="35"/>
    <col min="7438" max="7438" width="11.36328125" style="35" bestFit="1" customWidth="1"/>
    <col min="7439" max="7680" width="8.7265625" style="35"/>
    <col min="7681" max="7681" width="10.6328125" style="35" customWidth="1"/>
    <col min="7682" max="7682" width="6.6328125" style="35" customWidth="1"/>
    <col min="7683" max="7684" width="3.6328125" style="35" customWidth="1"/>
    <col min="7685" max="7685" width="31.90625" style="35" customWidth="1"/>
    <col min="7686" max="7686" width="6.6328125" style="35" customWidth="1"/>
    <col min="7687" max="7687" width="9.6328125" style="35" customWidth="1"/>
    <col min="7688" max="7688" width="10.6328125" style="35" customWidth="1"/>
    <col min="7689" max="7689" width="15.6328125" style="35" customWidth="1"/>
    <col min="7690" max="7690" width="8.7265625" style="35"/>
    <col min="7691" max="7691" width="13.36328125" style="35" bestFit="1" customWidth="1"/>
    <col min="7692" max="7692" width="12.90625" style="35" bestFit="1" customWidth="1"/>
    <col min="7693" max="7693" width="8.7265625" style="35"/>
    <col min="7694" max="7694" width="11.36328125" style="35" bestFit="1" customWidth="1"/>
    <col min="7695" max="7936" width="8.7265625" style="35"/>
    <col min="7937" max="7937" width="10.6328125" style="35" customWidth="1"/>
    <col min="7938" max="7938" width="6.6328125" style="35" customWidth="1"/>
    <col min="7939" max="7940" width="3.6328125" style="35" customWidth="1"/>
    <col min="7941" max="7941" width="31.90625" style="35" customWidth="1"/>
    <col min="7942" max="7942" width="6.6328125" style="35" customWidth="1"/>
    <col min="7943" max="7943" width="9.6328125" style="35" customWidth="1"/>
    <col min="7944" max="7944" width="10.6328125" style="35" customWidth="1"/>
    <col min="7945" max="7945" width="15.6328125" style="35" customWidth="1"/>
    <col min="7946" max="7946" width="8.7265625" style="35"/>
    <col min="7947" max="7947" width="13.36328125" style="35" bestFit="1" customWidth="1"/>
    <col min="7948" max="7948" width="12.90625" style="35" bestFit="1" customWidth="1"/>
    <col min="7949" max="7949" width="8.7265625" style="35"/>
    <col min="7950" max="7950" width="11.36328125" style="35" bestFit="1" customWidth="1"/>
    <col min="7951" max="8192" width="8.7265625" style="35"/>
    <col min="8193" max="8193" width="10.6328125" style="35" customWidth="1"/>
    <col min="8194" max="8194" width="6.6328125" style="35" customWidth="1"/>
    <col min="8195" max="8196" width="3.6328125" style="35" customWidth="1"/>
    <col min="8197" max="8197" width="31.90625" style="35" customWidth="1"/>
    <col min="8198" max="8198" width="6.6328125" style="35" customWidth="1"/>
    <col min="8199" max="8199" width="9.6328125" style="35" customWidth="1"/>
    <col min="8200" max="8200" width="10.6328125" style="35" customWidth="1"/>
    <col min="8201" max="8201" width="15.6328125" style="35" customWidth="1"/>
    <col min="8202" max="8202" width="8.7265625" style="35"/>
    <col min="8203" max="8203" width="13.36328125" style="35" bestFit="1" customWidth="1"/>
    <col min="8204" max="8204" width="12.90625" style="35" bestFit="1" customWidth="1"/>
    <col min="8205" max="8205" width="8.7265625" style="35"/>
    <col min="8206" max="8206" width="11.36328125" style="35" bestFit="1" customWidth="1"/>
    <col min="8207" max="8448" width="8.7265625" style="35"/>
    <col min="8449" max="8449" width="10.6328125" style="35" customWidth="1"/>
    <col min="8450" max="8450" width="6.6328125" style="35" customWidth="1"/>
    <col min="8451" max="8452" width="3.6328125" style="35" customWidth="1"/>
    <col min="8453" max="8453" width="31.90625" style="35" customWidth="1"/>
    <col min="8454" max="8454" width="6.6328125" style="35" customWidth="1"/>
    <col min="8455" max="8455" width="9.6328125" style="35" customWidth="1"/>
    <col min="8456" max="8456" width="10.6328125" style="35" customWidth="1"/>
    <col min="8457" max="8457" width="15.6328125" style="35" customWidth="1"/>
    <col min="8458" max="8458" width="8.7265625" style="35"/>
    <col min="8459" max="8459" width="13.36328125" style="35" bestFit="1" customWidth="1"/>
    <col min="8460" max="8460" width="12.90625" style="35" bestFit="1" customWidth="1"/>
    <col min="8461" max="8461" width="8.7265625" style="35"/>
    <col min="8462" max="8462" width="11.36328125" style="35" bestFit="1" customWidth="1"/>
    <col min="8463" max="8704" width="8.7265625" style="35"/>
    <col min="8705" max="8705" width="10.6328125" style="35" customWidth="1"/>
    <col min="8706" max="8706" width="6.6328125" style="35" customWidth="1"/>
    <col min="8707" max="8708" width="3.6328125" style="35" customWidth="1"/>
    <col min="8709" max="8709" width="31.90625" style="35" customWidth="1"/>
    <col min="8710" max="8710" width="6.6328125" style="35" customWidth="1"/>
    <col min="8711" max="8711" width="9.6328125" style="35" customWidth="1"/>
    <col min="8712" max="8712" width="10.6328125" style="35" customWidth="1"/>
    <col min="8713" max="8713" width="15.6328125" style="35" customWidth="1"/>
    <col min="8714" max="8714" width="8.7265625" style="35"/>
    <col min="8715" max="8715" width="13.36328125" style="35" bestFit="1" customWidth="1"/>
    <col min="8716" max="8716" width="12.90625" style="35" bestFit="1" customWidth="1"/>
    <col min="8717" max="8717" width="8.7265625" style="35"/>
    <col min="8718" max="8718" width="11.36328125" style="35" bestFit="1" customWidth="1"/>
    <col min="8719" max="8960" width="8.7265625" style="35"/>
    <col min="8961" max="8961" width="10.6328125" style="35" customWidth="1"/>
    <col min="8962" max="8962" width="6.6328125" style="35" customWidth="1"/>
    <col min="8963" max="8964" width="3.6328125" style="35" customWidth="1"/>
    <col min="8965" max="8965" width="31.90625" style="35" customWidth="1"/>
    <col min="8966" max="8966" width="6.6328125" style="35" customWidth="1"/>
    <col min="8967" max="8967" width="9.6328125" style="35" customWidth="1"/>
    <col min="8968" max="8968" width="10.6328125" style="35" customWidth="1"/>
    <col min="8969" max="8969" width="15.6328125" style="35" customWidth="1"/>
    <col min="8970" max="8970" width="8.7265625" style="35"/>
    <col min="8971" max="8971" width="13.36328125" style="35" bestFit="1" customWidth="1"/>
    <col min="8972" max="8972" width="12.90625" style="35" bestFit="1" customWidth="1"/>
    <col min="8973" max="8973" width="8.7265625" style="35"/>
    <col min="8974" max="8974" width="11.36328125" style="35" bestFit="1" customWidth="1"/>
    <col min="8975" max="9216" width="8.7265625" style="35"/>
    <col min="9217" max="9217" width="10.6328125" style="35" customWidth="1"/>
    <col min="9218" max="9218" width="6.6328125" style="35" customWidth="1"/>
    <col min="9219" max="9220" width="3.6328125" style="35" customWidth="1"/>
    <col min="9221" max="9221" width="31.90625" style="35" customWidth="1"/>
    <col min="9222" max="9222" width="6.6328125" style="35" customWidth="1"/>
    <col min="9223" max="9223" width="9.6328125" style="35" customWidth="1"/>
    <col min="9224" max="9224" width="10.6328125" style="35" customWidth="1"/>
    <col min="9225" max="9225" width="15.6328125" style="35" customWidth="1"/>
    <col min="9226" max="9226" width="8.7265625" style="35"/>
    <col min="9227" max="9227" width="13.36328125" style="35" bestFit="1" customWidth="1"/>
    <col min="9228" max="9228" width="12.90625" style="35" bestFit="1" customWidth="1"/>
    <col min="9229" max="9229" width="8.7265625" style="35"/>
    <col min="9230" max="9230" width="11.36328125" style="35" bestFit="1" customWidth="1"/>
    <col min="9231" max="9472" width="8.7265625" style="35"/>
    <col min="9473" max="9473" width="10.6328125" style="35" customWidth="1"/>
    <col min="9474" max="9474" width="6.6328125" style="35" customWidth="1"/>
    <col min="9475" max="9476" width="3.6328125" style="35" customWidth="1"/>
    <col min="9477" max="9477" width="31.90625" style="35" customWidth="1"/>
    <col min="9478" max="9478" width="6.6328125" style="35" customWidth="1"/>
    <col min="9479" max="9479" width="9.6328125" style="35" customWidth="1"/>
    <col min="9480" max="9480" width="10.6328125" style="35" customWidth="1"/>
    <col min="9481" max="9481" width="15.6328125" style="35" customWidth="1"/>
    <col min="9482" max="9482" width="8.7265625" style="35"/>
    <col min="9483" max="9483" width="13.36328125" style="35" bestFit="1" customWidth="1"/>
    <col min="9484" max="9484" width="12.90625" style="35" bestFit="1" customWidth="1"/>
    <col min="9485" max="9485" width="8.7265625" style="35"/>
    <col min="9486" max="9486" width="11.36328125" style="35" bestFit="1" customWidth="1"/>
    <col min="9487" max="9728" width="8.7265625" style="35"/>
    <col min="9729" max="9729" width="10.6328125" style="35" customWidth="1"/>
    <col min="9730" max="9730" width="6.6328125" style="35" customWidth="1"/>
    <col min="9731" max="9732" width="3.6328125" style="35" customWidth="1"/>
    <col min="9733" max="9733" width="31.90625" style="35" customWidth="1"/>
    <col min="9734" max="9734" width="6.6328125" style="35" customWidth="1"/>
    <col min="9735" max="9735" width="9.6328125" style="35" customWidth="1"/>
    <col min="9736" max="9736" width="10.6328125" style="35" customWidth="1"/>
    <col min="9737" max="9737" width="15.6328125" style="35" customWidth="1"/>
    <col min="9738" max="9738" width="8.7265625" style="35"/>
    <col min="9739" max="9739" width="13.36328125" style="35" bestFit="1" customWidth="1"/>
    <col min="9740" max="9740" width="12.90625" style="35" bestFit="1" customWidth="1"/>
    <col min="9741" max="9741" width="8.7265625" style="35"/>
    <col min="9742" max="9742" width="11.36328125" style="35" bestFit="1" customWidth="1"/>
    <col min="9743" max="9984" width="8.7265625" style="35"/>
    <col min="9985" max="9985" width="10.6328125" style="35" customWidth="1"/>
    <col min="9986" max="9986" width="6.6328125" style="35" customWidth="1"/>
    <col min="9987" max="9988" width="3.6328125" style="35" customWidth="1"/>
    <col min="9989" max="9989" width="31.90625" style="35" customWidth="1"/>
    <col min="9990" max="9990" width="6.6328125" style="35" customWidth="1"/>
    <col min="9991" max="9991" width="9.6328125" style="35" customWidth="1"/>
    <col min="9992" max="9992" width="10.6328125" style="35" customWidth="1"/>
    <col min="9993" max="9993" width="15.6328125" style="35" customWidth="1"/>
    <col min="9994" max="9994" width="8.7265625" style="35"/>
    <col min="9995" max="9995" width="13.36328125" style="35" bestFit="1" customWidth="1"/>
    <col min="9996" max="9996" width="12.90625" style="35" bestFit="1" customWidth="1"/>
    <col min="9997" max="9997" width="8.7265625" style="35"/>
    <col min="9998" max="9998" width="11.36328125" style="35" bestFit="1" customWidth="1"/>
    <col min="9999" max="10240" width="8.7265625" style="35"/>
    <col min="10241" max="10241" width="10.6328125" style="35" customWidth="1"/>
    <col min="10242" max="10242" width="6.6328125" style="35" customWidth="1"/>
    <col min="10243" max="10244" width="3.6328125" style="35" customWidth="1"/>
    <col min="10245" max="10245" width="31.90625" style="35" customWidth="1"/>
    <col min="10246" max="10246" width="6.6328125" style="35" customWidth="1"/>
    <col min="10247" max="10247" width="9.6328125" style="35" customWidth="1"/>
    <col min="10248" max="10248" width="10.6328125" style="35" customWidth="1"/>
    <col min="10249" max="10249" width="15.6328125" style="35" customWidth="1"/>
    <col min="10250" max="10250" width="8.7265625" style="35"/>
    <col min="10251" max="10251" width="13.36328125" style="35" bestFit="1" customWidth="1"/>
    <col min="10252" max="10252" width="12.90625" style="35" bestFit="1" customWidth="1"/>
    <col min="10253" max="10253" width="8.7265625" style="35"/>
    <col min="10254" max="10254" width="11.36328125" style="35" bestFit="1" customWidth="1"/>
    <col min="10255" max="10496" width="8.7265625" style="35"/>
    <col min="10497" max="10497" width="10.6328125" style="35" customWidth="1"/>
    <col min="10498" max="10498" width="6.6328125" style="35" customWidth="1"/>
    <col min="10499" max="10500" width="3.6328125" style="35" customWidth="1"/>
    <col min="10501" max="10501" width="31.90625" style="35" customWidth="1"/>
    <col min="10502" max="10502" width="6.6328125" style="35" customWidth="1"/>
    <col min="10503" max="10503" width="9.6328125" style="35" customWidth="1"/>
    <col min="10504" max="10504" width="10.6328125" style="35" customWidth="1"/>
    <col min="10505" max="10505" width="15.6328125" style="35" customWidth="1"/>
    <col min="10506" max="10506" width="8.7265625" style="35"/>
    <col min="10507" max="10507" width="13.36328125" style="35" bestFit="1" customWidth="1"/>
    <col min="10508" max="10508" width="12.90625" style="35" bestFit="1" customWidth="1"/>
    <col min="10509" max="10509" width="8.7265625" style="35"/>
    <col min="10510" max="10510" width="11.36328125" style="35" bestFit="1" customWidth="1"/>
    <col min="10511" max="10752" width="8.7265625" style="35"/>
    <col min="10753" max="10753" width="10.6328125" style="35" customWidth="1"/>
    <col min="10754" max="10754" width="6.6328125" style="35" customWidth="1"/>
    <col min="10755" max="10756" width="3.6328125" style="35" customWidth="1"/>
    <col min="10757" max="10757" width="31.90625" style="35" customWidth="1"/>
    <col min="10758" max="10758" width="6.6328125" style="35" customWidth="1"/>
    <col min="10759" max="10759" width="9.6328125" style="35" customWidth="1"/>
    <col min="10760" max="10760" width="10.6328125" style="35" customWidth="1"/>
    <col min="10761" max="10761" width="15.6328125" style="35" customWidth="1"/>
    <col min="10762" max="10762" width="8.7265625" style="35"/>
    <col min="10763" max="10763" width="13.36328125" style="35" bestFit="1" customWidth="1"/>
    <col min="10764" max="10764" width="12.90625" style="35" bestFit="1" customWidth="1"/>
    <col min="10765" max="10765" width="8.7265625" style="35"/>
    <col min="10766" max="10766" width="11.36328125" style="35" bestFit="1" customWidth="1"/>
    <col min="10767" max="11008" width="8.7265625" style="35"/>
    <col min="11009" max="11009" width="10.6328125" style="35" customWidth="1"/>
    <col min="11010" max="11010" width="6.6328125" style="35" customWidth="1"/>
    <col min="11011" max="11012" width="3.6328125" style="35" customWidth="1"/>
    <col min="11013" max="11013" width="31.90625" style="35" customWidth="1"/>
    <col min="11014" max="11014" width="6.6328125" style="35" customWidth="1"/>
    <col min="11015" max="11015" width="9.6328125" style="35" customWidth="1"/>
    <col min="11016" max="11016" width="10.6328125" style="35" customWidth="1"/>
    <col min="11017" max="11017" width="15.6328125" style="35" customWidth="1"/>
    <col min="11018" max="11018" width="8.7265625" style="35"/>
    <col min="11019" max="11019" width="13.36328125" style="35" bestFit="1" customWidth="1"/>
    <col min="11020" max="11020" width="12.90625" style="35" bestFit="1" customWidth="1"/>
    <col min="11021" max="11021" width="8.7265625" style="35"/>
    <col min="11022" max="11022" width="11.36328125" style="35" bestFit="1" customWidth="1"/>
    <col min="11023" max="11264" width="8.7265625" style="35"/>
    <col min="11265" max="11265" width="10.6328125" style="35" customWidth="1"/>
    <col min="11266" max="11266" width="6.6328125" style="35" customWidth="1"/>
    <col min="11267" max="11268" width="3.6328125" style="35" customWidth="1"/>
    <col min="11269" max="11269" width="31.90625" style="35" customWidth="1"/>
    <col min="11270" max="11270" width="6.6328125" style="35" customWidth="1"/>
    <col min="11271" max="11271" width="9.6328125" style="35" customWidth="1"/>
    <col min="11272" max="11272" width="10.6328125" style="35" customWidth="1"/>
    <col min="11273" max="11273" width="15.6328125" style="35" customWidth="1"/>
    <col min="11274" max="11274" width="8.7265625" style="35"/>
    <col min="11275" max="11275" width="13.36328125" style="35" bestFit="1" customWidth="1"/>
    <col min="11276" max="11276" width="12.90625" style="35" bestFit="1" customWidth="1"/>
    <col min="11277" max="11277" width="8.7265625" style="35"/>
    <col min="11278" max="11278" width="11.36328125" style="35" bestFit="1" customWidth="1"/>
    <col min="11279" max="11520" width="8.7265625" style="35"/>
    <col min="11521" max="11521" width="10.6328125" style="35" customWidth="1"/>
    <col min="11522" max="11522" width="6.6328125" style="35" customWidth="1"/>
    <col min="11523" max="11524" width="3.6328125" style="35" customWidth="1"/>
    <col min="11525" max="11525" width="31.90625" style="35" customWidth="1"/>
    <col min="11526" max="11526" width="6.6328125" style="35" customWidth="1"/>
    <col min="11527" max="11527" width="9.6328125" style="35" customWidth="1"/>
    <col min="11528" max="11528" width="10.6328125" style="35" customWidth="1"/>
    <col min="11529" max="11529" width="15.6328125" style="35" customWidth="1"/>
    <col min="11530" max="11530" width="8.7265625" style="35"/>
    <col min="11531" max="11531" width="13.36328125" style="35" bestFit="1" customWidth="1"/>
    <col min="11532" max="11532" width="12.90625" style="35" bestFit="1" customWidth="1"/>
    <col min="11533" max="11533" width="8.7265625" style="35"/>
    <col min="11534" max="11534" width="11.36328125" style="35" bestFit="1" customWidth="1"/>
    <col min="11535" max="11776" width="8.7265625" style="35"/>
    <col min="11777" max="11777" width="10.6328125" style="35" customWidth="1"/>
    <col min="11778" max="11778" width="6.6328125" style="35" customWidth="1"/>
    <col min="11779" max="11780" width="3.6328125" style="35" customWidth="1"/>
    <col min="11781" max="11781" width="31.90625" style="35" customWidth="1"/>
    <col min="11782" max="11782" width="6.6328125" style="35" customWidth="1"/>
    <col min="11783" max="11783" width="9.6328125" style="35" customWidth="1"/>
    <col min="11784" max="11784" width="10.6328125" style="35" customWidth="1"/>
    <col min="11785" max="11785" width="15.6328125" style="35" customWidth="1"/>
    <col min="11786" max="11786" width="8.7265625" style="35"/>
    <col min="11787" max="11787" width="13.36328125" style="35" bestFit="1" customWidth="1"/>
    <col min="11788" max="11788" width="12.90625" style="35" bestFit="1" customWidth="1"/>
    <col min="11789" max="11789" width="8.7265625" style="35"/>
    <col min="11790" max="11790" width="11.36328125" style="35" bestFit="1" customWidth="1"/>
    <col min="11791" max="12032" width="8.7265625" style="35"/>
    <col min="12033" max="12033" width="10.6328125" style="35" customWidth="1"/>
    <col min="12034" max="12034" width="6.6328125" style="35" customWidth="1"/>
    <col min="12035" max="12036" width="3.6328125" style="35" customWidth="1"/>
    <col min="12037" max="12037" width="31.90625" style="35" customWidth="1"/>
    <col min="12038" max="12038" width="6.6328125" style="35" customWidth="1"/>
    <col min="12039" max="12039" width="9.6328125" style="35" customWidth="1"/>
    <col min="12040" max="12040" width="10.6328125" style="35" customWidth="1"/>
    <col min="12041" max="12041" width="15.6328125" style="35" customWidth="1"/>
    <col min="12042" max="12042" width="8.7265625" style="35"/>
    <col min="12043" max="12043" width="13.36328125" style="35" bestFit="1" customWidth="1"/>
    <col min="12044" max="12044" width="12.90625" style="35" bestFit="1" customWidth="1"/>
    <col min="12045" max="12045" width="8.7265625" style="35"/>
    <col min="12046" max="12046" width="11.36328125" style="35" bestFit="1" customWidth="1"/>
    <col min="12047" max="12288" width="8.7265625" style="35"/>
    <col min="12289" max="12289" width="10.6328125" style="35" customWidth="1"/>
    <col min="12290" max="12290" width="6.6328125" style="35" customWidth="1"/>
    <col min="12291" max="12292" width="3.6328125" style="35" customWidth="1"/>
    <col min="12293" max="12293" width="31.90625" style="35" customWidth="1"/>
    <col min="12294" max="12294" width="6.6328125" style="35" customWidth="1"/>
    <col min="12295" max="12295" width="9.6328125" style="35" customWidth="1"/>
    <col min="12296" max="12296" width="10.6328125" style="35" customWidth="1"/>
    <col min="12297" max="12297" width="15.6328125" style="35" customWidth="1"/>
    <col min="12298" max="12298" width="8.7265625" style="35"/>
    <col min="12299" max="12299" width="13.36328125" style="35" bestFit="1" customWidth="1"/>
    <col min="12300" max="12300" width="12.90625" style="35" bestFit="1" customWidth="1"/>
    <col min="12301" max="12301" width="8.7265625" style="35"/>
    <col min="12302" max="12302" width="11.36328125" style="35" bestFit="1" customWidth="1"/>
    <col min="12303" max="12544" width="8.7265625" style="35"/>
    <col min="12545" max="12545" width="10.6328125" style="35" customWidth="1"/>
    <col min="12546" max="12546" width="6.6328125" style="35" customWidth="1"/>
    <col min="12547" max="12548" width="3.6328125" style="35" customWidth="1"/>
    <col min="12549" max="12549" width="31.90625" style="35" customWidth="1"/>
    <col min="12550" max="12550" width="6.6328125" style="35" customWidth="1"/>
    <col min="12551" max="12551" width="9.6328125" style="35" customWidth="1"/>
    <col min="12552" max="12552" width="10.6328125" style="35" customWidth="1"/>
    <col min="12553" max="12553" width="15.6328125" style="35" customWidth="1"/>
    <col min="12554" max="12554" width="8.7265625" style="35"/>
    <col min="12555" max="12555" width="13.36328125" style="35" bestFit="1" customWidth="1"/>
    <col min="12556" max="12556" width="12.90625" style="35" bestFit="1" customWidth="1"/>
    <col min="12557" max="12557" width="8.7265625" style="35"/>
    <col min="12558" max="12558" width="11.36328125" style="35" bestFit="1" customWidth="1"/>
    <col min="12559" max="12800" width="8.7265625" style="35"/>
    <col min="12801" max="12801" width="10.6328125" style="35" customWidth="1"/>
    <col min="12802" max="12802" width="6.6328125" style="35" customWidth="1"/>
    <col min="12803" max="12804" width="3.6328125" style="35" customWidth="1"/>
    <col min="12805" max="12805" width="31.90625" style="35" customWidth="1"/>
    <col min="12806" max="12806" width="6.6328125" style="35" customWidth="1"/>
    <col min="12807" max="12807" width="9.6328125" style="35" customWidth="1"/>
    <col min="12808" max="12808" width="10.6328125" style="35" customWidth="1"/>
    <col min="12809" max="12809" width="15.6328125" style="35" customWidth="1"/>
    <col min="12810" max="12810" width="8.7265625" style="35"/>
    <col min="12811" max="12811" width="13.36328125" style="35" bestFit="1" customWidth="1"/>
    <col min="12812" max="12812" width="12.90625" style="35" bestFit="1" customWidth="1"/>
    <col min="12813" max="12813" width="8.7265625" style="35"/>
    <col min="12814" max="12814" width="11.36328125" style="35" bestFit="1" customWidth="1"/>
    <col min="12815" max="13056" width="8.7265625" style="35"/>
    <col min="13057" max="13057" width="10.6328125" style="35" customWidth="1"/>
    <col min="13058" max="13058" width="6.6328125" style="35" customWidth="1"/>
    <col min="13059" max="13060" width="3.6328125" style="35" customWidth="1"/>
    <col min="13061" max="13061" width="31.90625" style="35" customWidth="1"/>
    <col min="13062" max="13062" width="6.6328125" style="35" customWidth="1"/>
    <col min="13063" max="13063" width="9.6328125" style="35" customWidth="1"/>
    <col min="13064" max="13064" width="10.6328125" style="35" customWidth="1"/>
    <col min="13065" max="13065" width="15.6328125" style="35" customWidth="1"/>
    <col min="13066" max="13066" width="8.7265625" style="35"/>
    <col min="13067" max="13067" width="13.36328125" style="35" bestFit="1" customWidth="1"/>
    <col min="13068" max="13068" width="12.90625" style="35" bestFit="1" customWidth="1"/>
    <col min="13069" max="13069" width="8.7265625" style="35"/>
    <col min="13070" max="13070" width="11.36328125" style="35" bestFit="1" customWidth="1"/>
    <col min="13071" max="13312" width="8.7265625" style="35"/>
    <col min="13313" max="13313" width="10.6328125" style="35" customWidth="1"/>
    <col min="13314" max="13314" width="6.6328125" style="35" customWidth="1"/>
    <col min="13315" max="13316" width="3.6328125" style="35" customWidth="1"/>
    <col min="13317" max="13317" width="31.90625" style="35" customWidth="1"/>
    <col min="13318" max="13318" width="6.6328125" style="35" customWidth="1"/>
    <col min="13319" max="13319" width="9.6328125" style="35" customWidth="1"/>
    <col min="13320" max="13320" width="10.6328125" style="35" customWidth="1"/>
    <col min="13321" max="13321" width="15.6328125" style="35" customWidth="1"/>
    <col min="13322" max="13322" width="8.7265625" style="35"/>
    <col min="13323" max="13323" width="13.36328125" style="35" bestFit="1" customWidth="1"/>
    <col min="13324" max="13324" width="12.90625" style="35" bestFit="1" customWidth="1"/>
    <col min="13325" max="13325" width="8.7265625" style="35"/>
    <col min="13326" max="13326" width="11.36328125" style="35" bestFit="1" customWidth="1"/>
    <col min="13327" max="13568" width="8.7265625" style="35"/>
    <col min="13569" max="13569" width="10.6328125" style="35" customWidth="1"/>
    <col min="13570" max="13570" width="6.6328125" style="35" customWidth="1"/>
    <col min="13571" max="13572" width="3.6328125" style="35" customWidth="1"/>
    <col min="13573" max="13573" width="31.90625" style="35" customWidth="1"/>
    <col min="13574" max="13574" width="6.6328125" style="35" customWidth="1"/>
    <col min="13575" max="13575" width="9.6328125" style="35" customWidth="1"/>
    <col min="13576" max="13576" width="10.6328125" style="35" customWidth="1"/>
    <col min="13577" max="13577" width="15.6328125" style="35" customWidth="1"/>
    <col min="13578" max="13578" width="8.7265625" style="35"/>
    <col min="13579" max="13579" width="13.36328125" style="35" bestFit="1" customWidth="1"/>
    <col min="13580" max="13580" width="12.90625" style="35" bestFit="1" customWidth="1"/>
    <col min="13581" max="13581" width="8.7265625" style="35"/>
    <col min="13582" max="13582" width="11.36328125" style="35" bestFit="1" customWidth="1"/>
    <col min="13583" max="13824" width="8.7265625" style="35"/>
    <col min="13825" max="13825" width="10.6328125" style="35" customWidth="1"/>
    <col min="13826" max="13826" width="6.6328125" style="35" customWidth="1"/>
    <col min="13827" max="13828" width="3.6328125" style="35" customWidth="1"/>
    <col min="13829" max="13829" width="31.90625" style="35" customWidth="1"/>
    <col min="13830" max="13830" width="6.6328125" style="35" customWidth="1"/>
    <col min="13831" max="13831" width="9.6328125" style="35" customWidth="1"/>
    <col min="13832" max="13832" width="10.6328125" style="35" customWidth="1"/>
    <col min="13833" max="13833" width="15.6328125" style="35" customWidth="1"/>
    <col min="13834" max="13834" width="8.7265625" style="35"/>
    <col min="13835" max="13835" width="13.36328125" style="35" bestFit="1" customWidth="1"/>
    <col min="13836" max="13836" width="12.90625" style="35" bestFit="1" customWidth="1"/>
    <col min="13837" max="13837" width="8.7265625" style="35"/>
    <col min="13838" max="13838" width="11.36328125" style="35" bestFit="1" customWidth="1"/>
    <col min="13839" max="14080" width="8.7265625" style="35"/>
    <col min="14081" max="14081" width="10.6328125" style="35" customWidth="1"/>
    <col min="14082" max="14082" width="6.6328125" style="35" customWidth="1"/>
    <col min="14083" max="14084" width="3.6328125" style="35" customWidth="1"/>
    <col min="14085" max="14085" width="31.90625" style="35" customWidth="1"/>
    <col min="14086" max="14086" width="6.6328125" style="35" customWidth="1"/>
    <col min="14087" max="14087" width="9.6328125" style="35" customWidth="1"/>
    <col min="14088" max="14088" width="10.6328125" style="35" customWidth="1"/>
    <col min="14089" max="14089" width="15.6328125" style="35" customWidth="1"/>
    <col min="14090" max="14090" width="8.7265625" style="35"/>
    <col min="14091" max="14091" width="13.36328125" style="35" bestFit="1" customWidth="1"/>
    <col min="14092" max="14092" width="12.90625" style="35" bestFit="1" customWidth="1"/>
    <col min="14093" max="14093" width="8.7265625" style="35"/>
    <col min="14094" max="14094" width="11.36328125" style="35" bestFit="1" customWidth="1"/>
    <col min="14095" max="14336" width="8.7265625" style="35"/>
    <col min="14337" max="14337" width="10.6328125" style="35" customWidth="1"/>
    <col min="14338" max="14338" width="6.6328125" style="35" customWidth="1"/>
    <col min="14339" max="14340" width="3.6328125" style="35" customWidth="1"/>
    <col min="14341" max="14341" width="31.90625" style="35" customWidth="1"/>
    <col min="14342" max="14342" width="6.6328125" style="35" customWidth="1"/>
    <col min="14343" max="14343" width="9.6328125" style="35" customWidth="1"/>
    <col min="14344" max="14344" width="10.6328125" style="35" customWidth="1"/>
    <col min="14345" max="14345" width="15.6328125" style="35" customWidth="1"/>
    <col min="14346" max="14346" width="8.7265625" style="35"/>
    <col min="14347" max="14347" width="13.36328125" style="35" bestFit="1" customWidth="1"/>
    <col min="14348" max="14348" width="12.90625" style="35" bestFit="1" customWidth="1"/>
    <col min="14349" max="14349" width="8.7265625" style="35"/>
    <col min="14350" max="14350" width="11.36328125" style="35" bestFit="1" customWidth="1"/>
    <col min="14351" max="14592" width="8.7265625" style="35"/>
    <col min="14593" max="14593" width="10.6328125" style="35" customWidth="1"/>
    <col min="14594" max="14594" width="6.6328125" style="35" customWidth="1"/>
    <col min="14595" max="14596" width="3.6328125" style="35" customWidth="1"/>
    <col min="14597" max="14597" width="31.90625" style="35" customWidth="1"/>
    <col min="14598" max="14598" width="6.6328125" style="35" customWidth="1"/>
    <col min="14599" max="14599" width="9.6328125" style="35" customWidth="1"/>
    <col min="14600" max="14600" width="10.6328125" style="35" customWidth="1"/>
    <col min="14601" max="14601" width="15.6328125" style="35" customWidth="1"/>
    <col min="14602" max="14602" width="8.7265625" style="35"/>
    <col min="14603" max="14603" width="13.36328125" style="35" bestFit="1" customWidth="1"/>
    <col min="14604" max="14604" width="12.90625" style="35" bestFit="1" customWidth="1"/>
    <col min="14605" max="14605" width="8.7265625" style="35"/>
    <col min="14606" max="14606" width="11.36328125" style="35" bestFit="1" customWidth="1"/>
    <col min="14607" max="14848" width="8.7265625" style="35"/>
    <col min="14849" max="14849" width="10.6328125" style="35" customWidth="1"/>
    <col min="14850" max="14850" width="6.6328125" style="35" customWidth="1"/>
    <col min="14851" max="14852" width="3.6328125" style="35" customWidth="1"/>
    <col min="14853" max="14853" width="31.90625" style="35" customWidth="1"/>
    <col min="14854" max="14854" width="6.6328125" style="35" customWidth="1"/>
    <col min="14855" max="14855" width="9.6328125" style="35" customWidth="1"/>
    <col min="14856" max="14856" width="10.6328125" style="35" customWidth="1"/>
    <col min="14857" max="14857" width="15.6328125" style="35" customWidth="1"/>
    <col min="14858" max="14858" width="8.7265625" style="35"/>
    <col min="14859" max="14859" width="13.36328125" style="35" bestFit="1" customWidth="1"/>
    <col min="14860" max="14860" width="12.90625" style="35" bestFit="1" customWidth="1"/>
    <col min="14861" max="14861" width="8.7265625" style="35"/>
    <col min="14862" max="14862" width="11.36328125" style="35" bestFit="1" customWidth="1"/>
    <col min="14863" max="15104" width="8.7265625" style="35"/>
    <col min="15105" max="15105" width="10.6328125" style="35" customWidth="1"/>
    <col min="15106" max="15106" width="6.6328125" style="35" customWidth="1"/>
    <col min="15107" max="15108" width="3.6328125" style="35" customWidth="1"/>
    <col min="15109" max="15109" width="31.90625" style="35" customWidth="1"/>
    <col min="15110" max="15110" width="6.6328125" style="35" customWidth="1"/>
    <col min="15111" max="15111" width="9.6328125" style="35" customWidth="1"/>
    <col min="15112" max="15112" width="10.6328125" style="35" customWidth="1"/>
    <col min="15113" max="15113" width="15.6328125" style="35" customWidth="1"/>
    <col min="15114" max="15114" width="8.7265625" style="35"/>
    <col min="15115" max="15115" width="13.36328125" style="35" bestFit="1" customWidth="1"/>
    <col min="15116" max="15116" width="12.90625" style="35" bestFit="1" customWidth="1"/>
    <col min="15117" max="15117" width="8.7265625" style="35"/>
    <col min="15118" max="15118" width="11.36328125" style="35" bestFit="1" customWidth="1"/>
    <col min="15119" max="15360" width="8.7265625" style="35"/>
    <col min="15361" max="15361" width="10.6328125" style="35" customWidth="1"/>
    <col min="15362" max="15362" width="6.6328125" style="35" customWidth="1"/>
    <col min="15363" max="15364" width="3.6328125" style="35" customWidth="1"/>
    <col min="15365" max="15365" width="31.90625" style="35" customWidth="1"/>
    <col min="15366" max="15366" width="6.6328125" style="35" customWidth="1"/>
    <col min="15367" max="15367" width="9.6328125" style="35" customWidth="1"/>
    <col min="15368" max="15368" width="10.6328125" style="35" customWidth="1"/>
    <col min="15369" max="15369" width="15.6328125" style="35" customWidth="1"/>
    <col min="15370" max="15370" width="8.7265625" style="35"/>
    <col min="15371" max="15371" width="13.36328125" style="35" bestFit="1" customWidth="1"/>
    <col min="15372" max="15372" width="12.90625" style="35" bestFit="1" customWidth="1"/>
    <col min="15373" max="15373" width="8.7265625" style="35"/>
    <col min="15374" max="15374" width="11.36328125" style="35" bestFit="1" customWidth="1"/>
    <col min="15375" max="15616" width="8.7265625" style="35"/>
    <col min="15617" max="15617" width="10.6328125" style="35" customWidth="1"/>
    <col min="15618" max="15618" width="6.6328125" style="35" customWidth="1"/>
    <col min="15619" max="15620" width="3.6328125" style="35" customWidth="1"/>
    <col min="15621" max="15621" width="31.90625" style="35" customWidth="1"/>
    <col min="15622" max="15622" width="6.6328125" style="35" customWidth="1"/>
    <col min="15623" max="15623" width="9.6328125" style="35" customWidth="1"/>
    <col min="15624" max="15624" width="10.6328125" style="35" customWidth="1"/>
    <col min="15625" max="15625" width="15.6328125" style="35" customWidth="1"/>
    <col min="15626" max="15626" width="8.7265625" style="35"/>
    <col min="15627" max="15627" width="13.36328125" style="35" bestFit="1" customWidth="1"/>
    <col min="15628" max="15628" width="12.90625" style="35" bestFit="1" customWidth="1"/>
    <col min="15629" max="15629" width="8.7265625" style="35"/>
    <col min="15630" max="15630" width="11.36328125" style="35" bestFit="1" customWidth="1"/>
    <col min="15631" max="15872" width="8.7265625" style="35"/>
    <col min="15873" max="15873" width="10.6328125" style="35" customWidth="1"/>
    <col min="15874" max="15874" width="6.6328125" style="35" customWidth="1"/>
    <col min="15875" max="15876" width="3.6328125" style="35" customWidth="1"/>
    <col min="15877" max="15877" width="31.90625" style="35" customWidth="1"/>
    <col min="15878" max="15878" width="6.6328125" style="35" customWidth="1"/>
    <col min="15879" max="15879" width="9.6328125" style="35" customWidth="1"/>
    <col min="15880" max="15880" width="10.6328125" style="35" customWidth="1"/>
    <col min="15881" max="15881" width="15.6328125" style="35" customWidth="1"/>
    <col min="15882" max="15882" width="8.7265625" style="35"/>
    <col min="15883" max="15883" width="13.36328125" style="35" bestFit="1" customWidth="1"/>
    <col min="15884" max="15884" width="12.90625" style="35" bestFit="1" customWidth="1"/>
    <col min="15885" max="15885" width="8.7265625" style="35"/>
    <col min="15886" max="15886" width="11.36328125" style="35" bestFit="1" customWidth="1"/>
    <col min="15887" max="16128" width="8.7265625" style="35"/>
    <col min="16129" max="16129" width="10.6328125" style="35" customWidth="1"/>
    <col min="16130" max="16130" width="6.6328125" style="35" customWidth="1"/>
    <col min="16131" max="16132" width="3.6328125" style="35" customWidth="1"/>
    <col min="16133" max="16133" width="31.90625" style="35" customWidth="1"/>
    <col min="16134" max="16134" width="6.6328125" style="35" customWidth="1"/>
    <col min="16135" max="16135" width="9.6328125" style="35" customWidth="1"/>
    <col min="16136" max="16136" width="10.6328125" style="35" customWidth="1"/>
    <col min="16137" max="16137" width="15.6328125" style="35" customWidth="1"/>
    <col min="16138" max="16138" width="8.7265625" style="35"/>
    <col min="16139" max="16139" width="13.36328125" style="35" bestFit="1" customWidth="1"/>
    <col min="16140" max="16140" width="12.90625" style="35" bestFit="1" customWidth="1"/>
    <col min="16141" max="16141" width="8.7265625" style="35"/>
    <col min="16142" max="16142" width="11.36328125" style="35" bestFit="1" customWidth="1"/>
    <col min="16143" max="16384" width="8.7265625" style="35"/>
  </cols>
  <sheetData>
    <row r="1" spans="1:9" ht="13">
      <c r="A1" s="36" t="str">
        <f>'[1]1 HVAC'!A1</f>
        <v>RUSTENBURG NHLS</v>
      </c>
    </row>
    <row r="2" spans="1:9" ht="12" customHeight="1">
      <c r="A2" s="261" t="s">
        <v>964</v>
      </c>
      <c r="B2" s="260"/>
      <c r="C2" s="260"/>
      <c r="D2" s="260"/>
      <c r="E2" s="260"/>
      <c r="F2" s="265"/>
      <c r="G2" s="266"/>
      <c r="H2" s="267"/>
      <c r="I2" s="268"/>
    </row>
    <row r="3" spans="1:9" ht="12" customHeight="1">
      <c r="A3" s="261" t="s">
        <v>965</v>
      </c>
      <c r="B3" s="260"/>
      <c r="C3" s="260"/>
      <c r="D3" s="260"/>
      <c r="E3" s="260"/>
      <c r="F3" s="265"/>
      <c r="G3" s="266"/>
      <c r="H3" s="267"/>
      <c r="I3" s="268"/>
    </row>
    <row r="4" spans="1:9" ht="12" customHeight="1">
      <c r="A4" s="260"/>
      <c r="B4" s="260"/>
      <c r="C4" s="260"/>
      <c r="D4" s="260"/>
      <c r="E4" s="260"/>
      <c r="F4" s="265"/>
      <c r="G4" s="266"/>
      <c r="H4" s="267"/>
    </row>
    <row r="5" spans="1:9" ht="12" customHeight="1">
      <c r="A5" s="49" t="s">
        <v>127</v>
      </c>
      <c r="B5" s="49"/>
      <c r="C5" s="269"/>
      <c r="D5" s="269"/>
      <c r="E5" s="269"/>
      <c r="F5" s="270"/>
      <c r="G5" s="271"/>
      <c r="H5" s="272"/>
      <c r="I5" s="273"/>
    </row>
    <row r="6" spans="1:9" ht="12" customHeight="1">
      <c r="A6" s="56" t="s">
        <v>764</v>
      </c>
      <c r="B6" s="56" t="s">
        <v>765</v>
      </c>
      <c r="C6" s="221"/>
      <c r="D6" s="221"/>
      <c r="E6" s="221" t="s">
        <v>766</v>
      </c>
      <c r="F6" s="274" t="s">
        <v>767</v>
      </c>
      <c r="G6" s="275" t="s">
        <v>883</v>
      </c>
      <c r="H6" s="276" t="s">
        <v>8</v>
      </c>
      <c r="I6" s="277" t="s">
        <v>9</v>
      </c>
    </row>
    <row r="7" spans="1:9" ht="12" customHeight="1">
      <c r="A7" s="62" t="s">
        <v>768</v>
      </c>
      <c r="B7" s="62" t="s">
        <v>769</v>
      </c>
      <c r="C7" s="278"/>
      <c r="D7" s="278"/>
      <c r="E7" s="278"/>
      <c r="F7" s="279"/>
      <c r="G7" s="280" t="s">
        <v>884</v>
      </c>
      <c r="H7" s="281"/>
      <c r="I7" s="282"/>
    </row>
    <row r="8" spans="1:9" ht="12" customHeight="1">
      <c r="A8" s="283"/>
      <c r="B8" s="284" t="s">
        <v>966</v>
      </c>
      <c r="C8" s="285" t="s">
        <v>967</v>
      </c>
      <c r="D8" s="286"/>
      <c r="E8" s="286"/>
      <c r="F8" s="287"/>
      <c r="G8" s="288"/>
      <c r="H8" s="289"/>
      <c r="I8" s="290"/>
    </row>
    <row r="9" spans="1:9" ht="12" customHeight="1">
      <c r="A9" s="56"/>
      <c r="B9" s="56"/>
      <c r="C9" s="221"/>
      <c r="D9" s="221"/>
      <c r="E9" s="221"/>
      <c r="F9" s="274"/>
      <c r="G9" s="291"/>
      <c r="H9" s="292"/>
      <c r="I9" s="293"/>
    </row>
    <row r="10" spans="1:9" ht="12" customHeight="1">
      <c r="A10" s="56"/>
      <c r="B10" s="294" t="s">
        <v>968</v>
      </c>
      <c r="C10" s="295" t="s">
        <v>969</v>
      </c>
      <c r="F10" s="245"/>
      <c r="G10" s="296"/>
      <c r="H10" s="297"/>
      <c r="I10" s="298"/>
    </row>
    <row r="11" spans="1:9" ht="12" customHeight="1">
      <c r="A11" s="56"/>
      <c r="B11" s="299"/>
      <c r="C11" s="295" t="s">
        <v>970</v>
      </c>
      <c r="F11" s="245"/>
      <c r="G11" s="296"/>
      <c r="H11" s="297"/>
      <c r="I11" s="298"/>
    </row>
    <row r="12" spans="1:9" ht="12" customHeight="1">
      <c r="A12" s="56"/>
      <c r="B12" s="299"/>
      <c r="C12" s="260" t="s">
        <v>971</v>
      </c>
      <c r="F12" s="245"/>
      <c r="G12" s="296"/>
      <c r="H12" s="297"/>
      <c r="I12" s="298"/>
    </row>
    <row r="13" spans="1:9" ht="12" customHeight="1">
      <c r="A13" s="56"/>
      <c r="B13" s="300"/>
      <c r="C13" s="260" t="s">
        <v>972</v>
      </c>
      <c r="F13" s="245"/>
      <c r="G13" s="296"/>
      <c r="H13" s="297"/>
      <c r="I13" s="298"/>
    </row>
    <row r="14" spans="1:9" ht="12" customHeight="1">
      <c r="A14" s="56"/>
      <c r="B14" s="245"/>
      <c r="F14" s="245"/>
      <c r="G14" s="296"/>
      <c r="H14" s="297"/>
      <c r="I14" s="298"/>
    </row>
    <row r="15" spans="1:9" ht="12" customHeight="1">
      <c r="A15" s="56"/>
      <c r="B15" s="245"/>
      <c r="C15" s="301" t="s">
        <v>775</v>
      </c>
      <c r="D15" s="35" t="s">
        <v>973</v>
      </c>
      <c r="F15" s="245"/>
      <c r="G15" s="296"/>
      <c r="H15" s="297"/>
      <c r="I15" s="298"/>
    </row>
    <row r="16" spans="1:9" ht="12" customHeight="1">
      <c r="A16" s="56"/>
      <c r="B16" s="245"/>
      <c r="C16" s="302"/>
      <c r="D16" s="303" t="s">
        <v>974</v>
      </c>
      <c r="F16" s="304"/>
      <c r="G16" s="296"/>
      <c r="H16" s="297"/>
      <c r="I16" s="298"/>
    </row>
    <row r="17" spans="1:9" ht="12" customHeight="1">
      <c r="A17" s="56"/>
      <c r="B17" s="245"/>
      <c r="C17" s="302"/>
      <c r="D17" s="303" t="s">
        <v>975</v>
      </c>
      <c r="F17" s="304"/>
      <c r="G17" s="296"/>
      <c r="H17" s="297"/>
      <c r="I17" s="298"/>
    </row>
    <row r="18" spans="1:9" ht="12" customHeight="1">
      <c r="A18" s="56"/>
      <c r="B18" s="299"/>
      <c r="C18" s="303"/>
      <c r="D18" s="305"/>
      <c r="E18" s="305"/>
      <c r="F18" s="304"/>
      <c r="G18" s="306"/>
      <c r="H18" s="297"/>
      <c r="I18" s="298"/>
    </row>
    <row r="19" spans="1:9" ht="12" customHeight="1">
      <c r="A19" s="56"/>
      <c r="B19" s="294"/>
      <c r="C19" s="303"/>
      <c r="D19" s="307" t="s">
        <v>775</v>
      </c>
      <c r="E19" s="307" t="s">
        <v>976</v>
      </c>
      <c r="F19" s="304" t="s">
        <v>259</v>
      </c>
      <c r="G19" s="296">
        <v>10</v>
      </c>
      <c r="H19" s="297"/>
      <c r="I19" s="298"/>
    </row>
    <row r="20" spans="1:9" ht="12" customHeight="1">
      <c r="A20" s="56"/>
      <c r="B20" s="294"/>
      <c r="C20" s="303"/>
      <c r="D20" s="303"/>
      <c r="E20" s="303"/>
      <c r="F20" s="304"/>
      <c r="G20" s="296"/>
      <c r="H20" s="308"/>
      <c r="I20" s="298"/>
    </row>
    <row r="21" spans="1:9" ht="12" customHeight="1">
      <c r="A21" s="56"/>
      <c r="B21" s="299"/>
      <c r="C21" s="303"/>
      <c r="D21" s="307" t="s">
        <v>781</v>
      </c>
      <c r="E21" s="307" t="s">
        <v>977</v>
      </c>
      <c r="F21" s="304" t="s">
        <v>259</v>
      </c>
      <c r="G21" s="296">
        <v>12</v>
      </c>
      <c r="H21" s="297"/>
      <c r="I21" s="298"/>
    </row>
    <row r="22" spans="1:9" ht="12" customHeight="1">
      <c r="A22" s="56"/>
      <c r="B22" s="294"/>
      <c r="C22" s="303"/>
      <c r="D22" s="303"/>
      <c r="E22" s="303"/>
      <c r="F22" s="304"/>
      <c r="G22" s="296"/>
      <c r="H22" s="308"/>
      <c r="I22" s="298"/>
    </row>
    <row r="23" spans="1:9" ht="12" customHeight="1">
      <c r="A23" s="56"/>
      <c r="B23" s="299"/>
      <c r="C23" s="303"/>
      <c r="D23" s="309" t="s">
        <v>785</v>
      </c>
      <c r="E23" s="303" t="s">
        <v>978</v>
      </c>
      <c r="F23" s="304" t="s">
        <v>259</v>
      </c>
      <c r="G23" s="296">
        <v>30</v>
      </c>
      <c r="H23" s="297"/>
      <c r="I23" s="298"/>
    </row>
    <row r="24" spans="1:9" ht="12" customHeight="1">
      <c r="A24" s="56"/>
      <c r="B24" s="299"/>
      <c r="C24" s="303"/>
      <c r="D24" s="310"/>
      <c r="E24" s="305"/>
      <c r="F24" s="304"/>
      <c r="G24" s="296"/>
      <c r="H24" s="308"/>
      <c r="I24" s="298"/>
    </row>
    <row r="25" spans="1:9" ht="12" customHeight="1">
      <c r="A25" s="56"/>
      <c r="B25" s="299"/>
      <c r="C25" s="303"/>
      <c r="D25" s="311" t="s">
        <v>788</v>
      </c>
      <c r="E25" s="307" t="s">
        <v>979</v>
      </c>
      <c r="F25" s="304" t="s">
        <v>259</v>
      </c>
      <c r="G25" s="296">
        <v>40</v>
      </c>
      <c r="H25" s="297"/>
      <c r="I25" s="298"/>
    </row>
    <row r="26" spans="1:9" ht="12" customHeight="1">
      <c r="A26" s="56"/>
      <c r="B26" s="299"/>
      <c r="C26" s="303"/>
      <c r="D26" s="303"/>
      <c r="F26" s="304"/>
      <c r="G26" s="296"/>
      <c r="H26" s="297"/>
      <c r="I26" s="298"/>
    </row>
    <row r="27" spans="1:9" ht="12" customHeight="1">
      <c r="A27" s="56"/>
      <c r="B27" s="299"/>
      <c r="C27" s="303" t="s">
        <v>781</v>
      </c>
      <c r="D27" s="35" t="s">
        <v>980</v>
      </c>
      <c r="F27" s="304"/>
      <c r="G27" s="306"/>
      <c r="H27" s="297"/>
      <c r="I27" s="298"/>
    </row>
    <row r="28" spans="1:9" ht="12" customHeight="1">
      <c r="A28" s="56"/>
      <c r="B28" s="299"/>
      <c r="C28" s="303"/>
      <c r="D28" s="310" t="s">
        <v>981</v>
      </c>
      <c r="F28" s="304"/>
      <c r="G28" s="296"/>
      <c r="H28" s="312"/>
      <c r="I28" s="298"/>
    </row>
    <row r="29" spans="1:9" ht="12" customHeight="1">
      <c r="A29" s="56"/>
      <c r="B29" s="299"/>
      <c r="C29" s="303"/>
      <c r="D29" s="303" t="s">
        <v>982</v>
      </c>
      <c r="F29" s="304"/>
      <c r="G29" s="296"/>
      <c r="H29" s="297"/>
      <c r="I29" s="298"/>
    </row>
    <row r="30" spans="1:9" ht="12" customHeight="1">
      <c r="A30" s="56"/>
      <c r="B30" s="299"/>
      <c r="C30" s="303"/>
      <c r="D30" s="303" t="s">
        <v>983</v>
      </c>
      <c r="F30" s="304"/>
      <c r="G30" s="296"/>
      <c r="H30" s="297"/>
      <c r="I30" s="298"/>
    </row>
    <row r="31" spans="1:9" ht="12" customHeight="1">
      <c r="A31" s="56"/>
      <c r="B31" s="299"/>
      <c r="C31" s="303"/>
      <c r="D31" s="303"/>
      <c r="F31" s="304"/>
      <c r="G31" s="296"/>
      <c r="H31" s="297"/>
      <c r="I31" s="298"/>
    </row>
    <row r="32" spans="1:9" ht="14.25" customHeight="1">
      <c r="A32" s="56"/>
      <c r="B32" s="294"/>
      <c r="C32" s="303"/>
      <c r="D32" s="303" t="s">
        <v>775</v>
      </c>
      <c r="E32" s="303" t="s">
        <v>978</v>
      </c>
      <c r="F32" s="304" t="s">
        <v>259</v>
      </c>
      <c r="G32" s="296">
        <v>20</v>
      </c>
      <c r="H32" s="297"/>
      <c r="I32" s="298"/>
    </row>
    <row r="33" spans="1:9" ht="12" customHeight="1">
      <c r="A33" s="56"/>
      <c r="B33" s="245"/>
      <c r="C33" s="301"/>
      <c r="D33" s="305"/>
      <c r="E33" s="305"/>
      <c r="F33" s="304"/>
      <c r="G33" s="306"/>
      <c r="H33" s="297"/>
      <c r="I33" s="298"/>
    </row>
    <row r="34" spans="1:9" ht="12" customHeight="1">
      <c r="A34" s="56"/>
      <c r="B34" s="245"/>
      <c r="C34" s="313"/>
      <c r="D34" s="307" t="s">
        <v>781</v>
      </c>
      <c r="E34" s="307" t="s">
        <v>979</v>
      </c>
      <c r="F34" s="304" t="s">
        <v>259</v>
      </c>
      <c r="G34" s="296">
        <v>48</v>
      </c>
      <c r="H34" s="297"/>
      <c r="I34" s="298"/>
    </row>
    <row r="35" spans="1:9" ht="12" customHeight="1">
      <c r="A35" s="56"/>
      <c r="B35" s="299"/>
      <c r="C35" s="303"/>
      <c r="D35" s="303"/>
      <c r="E35" s="303"/>
      <c r="F35" s="304"/>
      <c r="G35" s="296"/>
      <c r="H35" s="308"/>
      <c r="I35" s="298"/>
    </row>
    <row r="36" spans="1:9" ht="12" customHeight="1">
      <c r="A36" s="56"/>
      <c r="B36" s="299"/>
      <c r="C36" s="301" t="s">
        <v>785</v>
      </c>
      <c r="D36" s="35" t="s">
        <v>984</v>
      </c>
      <c r="F36" s="304"/>
      <c r="G36" s="296"/>
      <c r="H36" s="297"/>
      <c r="I36" s="298"/>
    </row>
    <row r="37" spans="1:9" ht="12" customHeight="1">
      <c r="A37" s="56"/>
      <c r="B37" s="294"/>
      <c r="C37" s="301"/>
      <c r="D37" s="314" t="s">
        <v>985</v>
      </c>
      <c r="F37" s="304"/>
      <c r="G37" s="315"/>
      <c r="H37" s="297"/>
      <c r="I37" s="298"/>
    </row>
    <row r="38" spans="1:9" ht="12" customHeight="1">
      <c r="A38" s="56"/>
      <c r="B38" s="299"/>
      <c r="C38" s="301"/>
      <c r="D38" s="314" t="s">
        <v>986</v>
      </c>
      <c r="F38" s="304"/>
      <c r="G38" s="296"/>
      <c r="H38" s="297"/>
      <c r="I38" s="298"/>
    </row>
    <row r="39" spans="1:9" ht="12" customHeight="1">
      <c r="A39" s="56"/>
      <c r="B39" s="294"/>
      <c r="C39" s="301"/>
      <c r="D39" s="314" t="s">
        <v>987</v>
      </c>
      <c r="F39" s="304"/>
      <c r="G39" s="296"/>
      <c r="H39" s="297"/>
      <c r="I39" s="298"/>
    </row>
    <row r="40" spans="1:9" ht="12" customHeight="1">
      <c r="A40" s="56"/>
      <c r="B40" s="294"/>
      <c r="C40" s="316"/>
      <c r="D40" s="303"/>
      <c r="E40" s="303"/>
      <c r="F40" s="304"/>
      <c r="G40" s="296"/>
      <c r="H40" s="297"/>
      <c r="I40" s="298"/>
    </row>
    <row r="41" spans="1:9" ht="12" customHeight="1">
      <c r="A41" s="56"/>
      <c r="B41" s="294"/>
      <c r="C41" s="301"/>
      <c r="D41" s="303" t="s">
        <v>785</v>
      </c>
      <c r="E41" s="303" t="s">
        <v>978</v>
      </c>
      <c r="F41" s="304" t="s">
        <v>259</v>
      </c>
      <c r="G41" s="296">
        <v>30</v>
      </c>
      <c r="H41" s="297"/>
      <c r="I41" s="298"/>
    </row>
    <row r="42" spans="1:9" ht="12" customHeight="1">
      <c r="A42" s="56"/>
      <c r="B42" s="299"/>
      <c r="C42" s="301"/>
      <c r="D42" s="305"/>
      <c r="E42" s="305"/>
      <c r="F42" s="304"/>
      <c r="G42" s="306"/>
      <c r="H42" s="297"/>
      <c r="I42" s="298"/>
    </row>
    <row r="43" spans="1:9" ht="12" customHeight="1">
      <c r="A43" s="56"/>
      <c r="B43" s="299"/>
      <c r="C43" s="301"/>
      <c r="D43" s="307" t="s">
        <v>788</v>
      </c>
      <c r="E43" s="307" t="s">
        <v>979</v>
      </c>
      <c r="F43" s="304" t="s">
        <v>259</v>
      </c>
      <c r="G43" s="296">
        <v>60</v>
      </c>
      <c r="H43" s="297"/>
      <c r="I43" s="298"/>
    </row>
    <row r="44" spans="1:9" ht="12" customHeight="1">
      <c r="A44" s="56"/>
      <c r="B44" s="299"/>
      <c r="C44" s="301"/>
      <c r="D44" s="307"/>
      <c r="E44" s="307"/>
      <c r="F44" s="304"/>
      <c r="G44" s="306"/>
      <c r="H44" s="297"/>
      <c r="I44" s="298"/>
    </row>
    <row r="45" spans="1:9" ht="12" customHeight="1">
      <c r="A45" s="56"/>
      <c r="B45" s="299"/>
      <c r="C45" s="301" t="s">
        <v>788</v>
      </c>
      <c r="D45" s="35" t="s">
        <v>988</v>
      </c>
      <c r="F45" s="304"/>
      <c r="G45" s="306"/>
      <c r="H45" s="297"/>
      <c r="I45" s="298"/>
    </row>
    <row r="46" spans="1:9" ht="12" customHeight="1">
      <c r="A46" s="56"/>
      <c r="B46" s="299"/>
      <c r="C46" s="301"/>
      <c r="D46" s="35" t="s">
        <v>989</v>
      </c>
      <c r="F46" s="304"/>
      <c r="G46" s="306"/>
      <c r="H46" s="297"/>
      <c r="I46" s="298"/>
    </row>
    <row r="47" spans="1:9" ht="12" customHeight="1">
      <c r="A47" s="56"/>
      <c r="B47" s="299"/>
      <c r="C47" s="316"/>
      <c r="D47" s="303"/>
      <c r="E47" s="303"/>
      <c r="F47" s="304"/>
      <c r="G47" s="296"/>
      <c r="H47" s="297"/>
      <c r="I47" s="298"/>
    </row>
    <row r="48" spans="1:9" ht="13">
      <c r="A48" s="56"/>
      <c r="B48" s="300"/>
      <c r="C48" s="316"/>
      <c r="D48" s="303" t="s">
        <v>775</v>
      </c>
      <c r="E48" s="303" t="s">
        <v>978</v>
      </c>
      <c r="F48" s="304" t="s">
        <v>260</v>
      </c>
      <c r="G48" s="296">
        <v>80</v>
      </c>
      <c r="H48" s="297"/>
      <c r="I48" s="298"/>
    </row>
    <row r="49" spans="1:9" ht="13">
      <c r="A49" s="317"/>
      <c r="B49" s="300"/>
      <c r="C49" s="316"/>
      <c r="D49" s="305"/>
      <c r="E49" s="305"/>
      <c r="F49" s="304"/>
      <c r="G49" s="306"/>
      <c r="H49" s="297"/>
      <c r="I49" s="298"/>
    </row>
    <row r="50" spans="1:9">
      <c r="A50" s="317"/>
      <c r="B50" s="300"/>
      <c r="C50" s="316"/>
      <c r="D50" s="307" t="s">
        <v>781</v>
      </c>
      <c r="E50" s="307" t="s">
        <v>979</v>
      </c>
      <c r="F50" s="304" t="s">
        <v>260</v>
      </c>
      <c r="G50" s="296">
        <v>160</v>
      </c>
      <c r="H50" s="297"/>
      <c r="I50" s="298"/>
    </row>
    <row r="51" spans="1:9" ht="13">
      <c r="A51" s="318"/>
      <c r="B51" s="300"/>
      <c r="C51" s="316"/>
      <c r="D51" s="305"/>
      <c r="E51" s="305"/>
      <c r="F51" s="304"/>
      <c r="G51" s="306"/>
      <c r="H51" s="297"/>
      <c r="I51" s="298"/>
    </row>
    <row r="52" spans="1:9">
      <c r="A52" s="317"/>
      <c r="B52" s="300"/>
      <c r="C52" s="316"/>
      <c r="D52" s="307" t="s">
        <v>785</v>
      </c>
      <c r="E52" s="307" t="s">
        <v>990</v>
      </c>
      <c r="F52" s="304" t="s">
        <v>260</v>
      </c>
      <c r="G52" s="296">
        <v>20</v>
      </c>
      <c r="H52" s="297"/>
      <c r="I52" s="298"/>
    </row>
    <row r="53" spans="1:9">
      <c r="A53" s="317"/>
      <c r="B53" s="300"/>
      <c r="C53" s="310"/>
      <c r="D53" s="303"/>
      <c r="E53" s="303"/>
      <c r="F53" s="304"/>
      <c r="G53" s="296"/>
      <c r="H53" s="297"/>
      <c r="I53" s="298"/>
    </row>
    <row r="54" spans="1:9" ht="12" customHeight="1">
      <c r="A54" s="56"/>
      <c r="B54" s="300"/>
      <c r="C54" s="316"/>
      <c r="D54" s="307" t="s">
        <v>785</v>
      </c>
      <c r="E54" s="307" t="s">
        <v>991</v>
      </c>
      <c r="F54" s="304" t="s">
        <v>260</v>
      </c>
      <c r="G54" s="296">
        <v>40</v>
      </c>
      <c r="H54" s="297"/>
      <c r="I54" s="298"/>
    </row>
    <row r="55" spans="1:9" ht="12" customHeight="1">
      <c r="A55" s="56"/>
      <c r="B55" s="300"/>
      <c r="C55" s="301"/>
      <c r="D55" s="307"/>
      <c r="E55" s="307"/>
      <c r="F55" s="304"/>
      <c r="G55" s="296"/>
      <c r="H55" s="297"/>
      <c r="I55" s="298"/>
    </row>
    <row r="56" spans="1:9" ht="12" customHeight="1">
      <c r="A56" s="56"/>
      <c r="B56" s="300"/>
      <c r="C56" s="301" t="s">
        <v>790</v>
      </c>
      <c r="D56" s="314" t="s">
        <v>992</v>
      </c>
      <c r="F56" s="304"/>
      <c r="G56" s="296"/>
      <c r="H56" s="297"/>
      <c r="I56" s="298"/>
    </row>
    <row r="57" spans="1:9" ht="12" customHeight="1">
      <c r="A57" s="56"/>
      <c r="B57" s="300"/>
      <c r="C57" s="301"/>
      <c r="D57" s="314" t="s">
        <v>993</v>
      </c>
      <c r="F57" s="304"/>
      <c r="G57" s="306"/>
      <c r="H57" s="297"/>
      <c r="I57" s="298"/>
    </row>
    <row r="58" spans="1:9" ht="12" customHeight="1">
      <c r="A58" s="56"/>
      <c r="B58" s="300"/>
      <c r="C58" s="301"/>
      <c r="D58" s="310"/>
      <c r="E58" s="303"/>
      <c r="F58" s="304"/>
      <c r="G58" s="296"/>
      <c r="H58" s="297"/>
      <c r="I58" s="298"/>
    </row>
    <row r="59" spans="1:9" ht="12" customHeight="1">
      <c r="A59" s="56"/>
      <c r="B59" s="304"/>
      <c r="C59" s="301"/>
      <c r="D59" s="303" t="s">
        <v>775</v>
      </c>
      <c r="E59" s="303" t="s">
        <v>978</v>
      </c>
      <c r="F59" s="304" t="s">
        <v>260</v>
      </c>
      <c r="G59" s="296">
        <v>90</v>
      </c>
      <c r="H59" s="297"/>
      <c r="I59" s="298"/>
    </row>
    <row r="60" spans="1:9" ht="12" customHeight="1">
      <c r="A60" s="56"/>
      <c r="B60" s="304"/>
      <c r="C60" s="301"/>
      <c r="D60" s="305"/>
      <c r="E60" s="305"/>
      <c r="F60" s="304"/>
      <c r="G60" s="306"/>
      <c r="H60" s="297"/>
      <c r="I60" s="298"/>
    </row>
    <row r="61" spans="1:9" ht="12" customHeight="1">
      <c r="A61" s="56"/>
      <c r="B61" s="304"/>
      <c r="C61" s="301"/>
      <c r="D61" s="307" t="s">
        <v>781</v>
      </c>
      <c r="E61" s="307" t="s">
        <v>979</v>
      </c>
      <c r="F61" s="304" t="s">
        <v>260</v>
      </c>
      <c r="G61" s="296">
        <v>110</v>
      </c>
      <c r="H61" s="297"/>
      <c r="I61" s="298"/>
    </row>
    <row r="62" spans="1:9" ht="12" customHeight="1">
      <c r="A62" s="56"/>
      <c r="B62" s="304"/>
      <c r="F62" s="245"/>
      <c r="G62" s="253"/>
      <c r="H62" s="297"/>
      <c r="I62" s="298"/>
    </row>
    <row r="63" spans="1:9" ht="12" customHeight="1">
      <c r="A63" s="56"/>
      <c r="B63" s="304"/>
      <c r="C63" s="314"/>
      <c r="D63" s="303"/>
      <c r="E63" s="303"/>
      <c r="F63" s="304"/>
      <c r="G63" s="319"/>
      <c r="H63" s="297"/>
      <c r="I63" s="298"/>
    </row>
    <row r="64" spans="1:9" ht="12" customHeight="1">
      <c r="A64" s="320"/>
      <c r="B64" s="321"/>
      <c r="C64" s="322"/>
      <c r="D64" s="321"/>
      <c r="E64" s="321"/>
      <c r="F64" s="323"/>
      <c r="G64" s="324"/>
      <c r="H64" s="325"/>
      <c r="I64" s="326"/>
    </row>
    <row r="65" spans="1:9" ht="12" customHeight="1">
      <c r="A65" s="304"/>
      <c r="B65" s="221" t="s">
        <v>994</v>
      </c>
      <c r="C65" s="303"/>
      <c r="D65" s="260"/>
      <c r="E65" s="260"/>
      <c r="F65" s="265"/>
      <c r="G65" s="315"/>
      <c r="H65" s="327" t="s">
        <v>801</v>
      </c>
      <c r="I65" s="293"/>
    </row>
    <row r="66" spans="1:9" ht="12" customHeight="1">
      <c r="A66" s="328"/>
      <c r="B66" s="278"/>
      <c r="C66" s="329"/>
      <c r="D66" s="330"/>
      <c r="E66" s="330"/>
      <c r="F66" s="331"/>
      <c r="G66" s="332"/>
      <c r="H66" s="333"/>
      <c r="I66" s="334"/>
    </row>
    <row r="67" spans="1:9" ht="12" customHeight="1">
      <c r="A67" s="317"/>
      <c r="B67" s="335"/>
      <c r="C67" s="322"/>
      <c r="D67" s="321"/>
      <c r="E67" s="321"/>
      <c r="F67" s="323"/>
      <c r="G67" s="324"/>
      <c r="H67" s="325"/>
      <c r="I67" s="298"/>
    </row>
    <row r="68" spans="1:9" ht="12" customHeight="1">
      <c r="A68" s="317"/>
      <c r="B68" s="336" t="s">
        <v>995</v>
      </c>
      <c r="C68" s="337"/>
      <c r="D68" s="260"/>
      <c r="E68" s="260"/>
      <c r="F68" s="265"/>
      <c r="G68" s="315"/>
      <c r="H68" s="327" t="s">
        <v>801</v>
      </c>
      <c r="I68" s="338"/>
    </row>
    <row r="69" spans="1:9" ht="12" customHeight="1">
      <c r="A69" s="339"/>
      <c r="B69" s="340"/>
      <c r="C69" s="329"/>
      <c r="D69" s="330"/>
      <c r="E69" s="330"/>
      <c r="F69" s="331"/>
      <c r="G69" s="332"/>
      <c r="H69" s="341"/>
      <c r="I69" s="342" t="str">
        <f>IF(OR(AND(G69="Prov",H69="Sum"),(H69="PC Sum")),". . . . . . . . .00",IF(ISERR(G69*H69),"",IF(G69*H69=0,"",ROUND(G69*H69,2))))</f>
        <v/>
      </c>
    </row>
    <row r="70" spans="1:9" ht="12" customHeight="1">
      <c r="A70" s="56"/>
      <c r="B70" s="274"/>
      <c r="C70" s="314"/>
      <c r="D70" s="303"/>
      <c r="E70" s="303"/>
      <c r="F70" s="304"/>
      <c r="G70" s="315"/>
      <c r="H70" s="297"/>
      <c r="I70" s="298"/>
    </row>
    <row r="71" spans="1:9">
      <c r="A71" s="317"/>
      <c r="B71" s="299"/>
      <c r="F71" s="245"/>
      <c r="G71" s="253"/>
      <c r="H71" s="297"/>
      <c r="I71" s="298"/>
    </row>
    <row r="72" spans="1:9">
      <c r="A72" s="299"/>
      <c r="B72" s="299"/>
      <c r="C72" s="303" t="s">
        <v>793</v>
      </c>
      <c r="D72" s="303" t="s">
        <v>996</v>
      </c>
      <c r="F72" s="304"/>
      <c r="G72" s="296"/>
      <c r="H72" s="297"/>
      <c r="I72" s="298"/>
    </row>
    <row r="73" spans="1:9">
      <c r="A73" s="317"/>
      <c r="B73" s="299"/>
      <c r="C73" s="301"/>
      <c r="F73" s="245"/>
      <c r="G73" s="253"/>
      <c r="H73" s="297"/>
      <c r="I73" s="298"/>
    </row>
    <row r="74" spans="1:9">
      <c r="A74" s="317"/>
      <c r="B74" s="299"/>
      <c r="C74" s="301"/>
      <c r="D74" s="307" t="s">
        <v>775</v>
      </c>
      <c r="E74" s="307" t="s">
        <v>997</v>
      </c>
      <c r="F74" s="304" t="s">
        <v>260</v>
      </c>
      <c r="G74" s="296">
        <v>20</v>
      </c>
      <c r="H74" s="297"/>
      <c r="I74" s="298"/>
    </row>
    <row r="75" spans="1:9" ht="12" customHeight="1">
      <c r="A75" s="318"/>
      <c r="B75" s="294"/>
      <c r="C75" s="301"/>
      <c r="F75" s="245"/>
      <c r="G75" s="253"/>
      <c r="H75" s="297"/>
      <c r="I75" s="298"/>
    </row>
    <row r="76" spans="1:9">
      <c r="A76" s="245"/>
      <c r="B76" s="245"/>
      <c r="C76" s="343"/>
      <c r="D76" s="303" t="s">
        <v>781</v>
      </c>
      <c r="E76" s="303" t="s">
        <v>998</v>
      </c>
      <c r="F76" s="304" t="s">
        <v>260</v>
      </c>
      <c r="G76" s="296">
        <v>60</v>
      </c>
      <c r="H76" s="297"/>
      <c r="I76" s="298"/>
    </row>
    <row r="77" spans="1:9">
      <c r="A77" s="245"/>
      <c r="B77" s="245"/>
      <c r="C77" s="343"/>
      <c r="D77" s="303"/>
      <c r="E77" s="303"/>
      <c r="F77" s="304"/>
      <c r="G77" s="296"/>
      <c r="H77" s="344"/>
      <c r="I77" s="298"/>
    </row>
    <row r="78" spans="1:9">
      <c r="A78" s="317"/>
      <c r="B78" s="299"/>
      <c r="C78" s="345" t="s">
        <v>796</v>
      </c>
      <c r="D78" s="303" t="s">
        <v>999</v>
      </c>
      <c r="F78" s="304"/>
      <c r="G78" s="296"/>
      <c r="H78" s="344"/>
      <c r="I78" s="298"/>
    </row>
    <row r="79" spans="1:9">
      <c r="A79" s="317"/>
      <c r="B79" s="299"/>
      <c r="C79" s="301"/>
      <c r="D79" s="307"/>
      <c r="E79" s="307"/>
      <c r="F79" s="304"/>
      <c r="G79" s="296"/>
      <c r="H79" s="344"/>
      <c r="I79" s="298"/>
    </row>
    <row r="80" spans="1:9" ht="12" customHeight="1">
      <c r="A80" s="318"/>
      <c r="B80" s="294"/>
      <c r="C80" s="301"/>
      <c r="D80" s="307" t="s">
        <v>775</v>
      </c>
      <c r="E80" s="307" t="s">
        <v>1000</v>
      </c>
      <c r="F80" s="304" t="s">
        <v>260</v>
      </c>
      <c r="G80" s="296">
        <v>20</v>
      </c>
      <c r="H80" s="297"/>
      <c r="I80" s="298"/>
    </row>
    <row r="81" spans="1:9">
      <c r="A81" s="317"/>
      <c r="B81" s="299"/>
      <c r="C81" s="301"/>
      <c r="D81" s="307"/>
      <c r="E81" s="307"/>
      <c r="F81" s="304"/>
      <c r="G81" s="306"/>
      <c r="H81" s="297"/>
      <c r="I81" s="298"/>
    </row>
    <row r="82" spans="1:9" ht="12" customHeight="1">
      <c r="A82" s="318"/>
      <c r="B82" s="294"/>
      <c r="C82" s="301"/>
      <c r="D82" s="307" t="s">
        <v>781</v>
      </c>
      <c r="E82" s="346" t="s">
        <v>997</v>
      </c>
      <c r="F82" s="304" t="s">
        <v>260</v>
      </c>
      <c r="G82" s="296">
        <v>16</v>
      </c>
      <c r="H82" s="297"/>
      <c r="I82" s="298"/>
    </row>
    <row r="83" spans="1:9" ht="13">
      <c r="A83" s="347"/>
      <c r="B83" s="294"/>
      <c r="F83" s="245"/>
      <c r="G83" s="253"/>
      <c r="H83" s="344"/>
      <c r="I83" s="298"/>
    </row>
    <row r="84" spans="1:9" ht="13">
      <c r="A84" s="317"/>
      <c r="B84" s="294"/>
      <c r="C84" s="348" t="s">
        <v>798</v>
      </c>
      <c r="D84" s="314" t="s">
        <v>1001</v>
      </c>
      <c r="F84" s="304"/>
      <c r="G84" s="296"/>
      <c r="H84" s="297"/>
      <c r="I84" s="298"/>
    </row>
    <row r="85" spans="1:9">
      <c r="A85" s="317"/>
      <c r="B85" s="299"/>
      <c r="C85" s="303"/>
      <c r="D85" s="303"/>
      <c r="E85" s="307"/>
      <c r="F85" s="304"/>
      <c r="G85" s="296"/>
      <c r="H85" s="297"/>
      <c r="I85" s="298"/>
    </row>
    <row r="86" spans="1:9">
      <c r="A86" s="299"/>
      <c r="B86" s="299"/>
      <c r="C86" s="303"/>
      <c r="D86" s="307" t="s">
        <v>775</v>
      </c>
      <c r="E86" s="307" t="s">
        <v>1000</v>
      </c>
      <c r="F86" s="304" t="s">
        <v>260</v>
      </c>
      <c r="G86" s="296">
        <v>10</v>
      </c>
      <c r="H86" s="297"/>
      <c r="I86" s="298"/>
    </row>
    <row r="87" spans="1:9">
      <c r="A87" s="317"/>
      <c r="B87" s="299"/>
      <c r="C87" s="303"/>
      <c r="D87" s="303"/>
      <c r="E87" s="303"/>
      <c r="F87" s="304"/>
      <c r="G87" s="296"/>
      <c r="H87" s="297"/>
      <c r="I87" s="298"/>
    </row>
    <row r="88" spans="1:9">
      <c r="A88" s="317"/>
      <c r="B88" s="299"/>
      <c r="C88" s="303"/>
      <c r="D88" s="307" t="s">
        <v>781</v>
      </c>
      <c r="E88" s="346" t="s">
        <v>997</v>
      </c>
      <c r="F88" s="304" t="s">
        <v>260</v>
      </c>
      <c r="G88" s="296">
        <v>15</v>
      </c>
      <c r="H88" s="297"/>
      <c r="I88" s="298"/>
    </row>
    <row r="89" spans="1:9">
      <c r="A89" s="317"/>
      <c r="B89" s="299"/>
      <c r="C89" s="303"/>
      <c r="D89" s="303"/>
      <c r="E89" s="303"/>
      <c r="F89" s="304"/>
      <c r="G89" s="296"/>
      <c r="H89" s="297"/>
      <c r="I89" s="298"/>
    </row>
    <row r="90" spans="1:9">
      <c r="A90" s="299"/>
      <c r="B90" s="299"/>
      <c r="C90" s="303"/>
      <c r="D90" s="307" t="s">
        <v>785</v>
      </c>
      <c r="E90" s="307" t="s">
        <v>979</v>
      </c>
      <c r="F90" s="304" t="s">
        <v>260</v>
      </c>
      <c r="G90" s="296">
        <v>40</v>
      </c>
      <c r="H90" s="297"/>
      <c r="I90" s="298"/>
    </row>
    <row r="91" spans="1:9">
      <c r="A91" s="317"/>
      <c r="B91" s="300"/>
      <c r="C91" s="303"/>
      <c r="D91" s="307"/>
      <c r="E91" s="307"/>
      <c r="F91" s="304"/>
      <c r="G91" s="315"/>
      <c r="H91" s="297"/>
      <c r="I91" s="298"/>
    </row>
    <row r="92" spans="1:9" ht="13">
      <c r="A92" s="317"/>
      <c r="B92" s="274" t="s">
        <v>1002</v>
      </c>
      <c r="C92" s="349" t="s">
        <v>1003</v>
      </c>
      <c r="D92" s="350"/>
      <c r="E92" s="305"/>
      <c r="F92" s="304"/>
      <c r="G92" s="306"/>
      <c r="H92" s="297"/>
      <c r="I92" s="298"/>
    </row>
    <row r="93" spans="1:9" ht="13">
      <c r="A93" s="317"/>
      <c r="B93" s="300"/>
      <c r="C93" s="295" t="s">
        <v>1004</v>
      </c>
      <c r="D93" s="303"/>
      <c r="E93" s="295"/>
      <c r="F93" s="304"/>
      <c r="G93" s="306"/>
      <c r="H93" s="297"/>
      <c r="I93" s="298"/>
    </row>
    <row r="94" spans="1:9" ht="13">
      <c r="A94" s="317"/>
      <c r="B94" s="300"/>
      <c r="C94" s="295" t="s">
        <v>1005</v>
      </c>
      <c r="D94" s="305"/>
      <c r="E94" s="295"/>
      <c r="F94" s="304"/>
      <c r="G94" s="306"/>
      <c r="H94" s="297"/>
      <c r="I94" s="298"/>
    </row>
    <row r="95" spans="1:9" ht="13">
      <c r="A95" s="317"/>
      <c r="B95" s="300"/>
      <c r="C95" s="295" t="s">
        <v>1006</v>
      </c>
      <c r="D95" s="305"/>
      <c r="E95" s="295"/>
      <c r="F95" s="304"/>
      <c r="H95" s="297"/>
      <c r="I95" s="298"/>
    </row>
    <row r="96" spans="1:9" ht="13">
      <c r="A96" s="317"/>
      <c r="B96" s="300"/>
      <c r="C96" s="349" t="s">
        <v>1007</v>
      </c>
      <c r="D96" s="307"/>
      <c r="E96" s="305"/>
      <c r="F96" s="304"/>
      <c r="G96" s="296"/>
      <c r="H96" s="297"/>
      <c r="I96" s="298"/>
    </row>
    <row r="97" spans="1:9" ht="13">
      <c r="A97" s="317"/>
      <c r="B97" s="300"/>
      <c r="C97" s="349"/>
      <c r="D97" s="307"/>
      <c r="E97" s="305"/>
      <c r="F97" s="304"/>
      <c r="G97" s="296"/>
      <c r="H97" s="297"/>
      <c r="I97" s="298"/>
    </row>
    <row r="98" spans="1:9">
      <c r="A98" s="317"/>
      <c r="B98" s="300"/>
      <c r="C98" s="303" t="s">
        <v>775</v>
      </c>
      <c r="D98" s="314" t="s">
        <v>1008</v>
      </c>
      <c r="E98" s="307"/>
      <c r="F98" s="304" t="s">
        <v>260</v>
      </c>
      <c r="G98" s="296">
        <v>2</v>
      </c>
      <c r="H98" s="297"/>
      <c r="I98" s="298"/>
    </row>
    <row r="99" spans="1:9">
      <c r="A99" s="317"/>
      <c r="B99" s="300"/>
      <c r="C99" s="303"/>
      <c r="D99" s="314"/>
      <c r="E99" s="307"/>
      <c r="F99" s="304"/>
      <c r="G99" s="315"/>
      <c r="H99" s="297"/>
      <c r="I99" s="298"/>
    </row>
    <row r="100" spans="1:9">
      <c r="A100" s="317"/>
      <c r="B100" s="300"/>
      <c r="C100" s="303" t="s">
        <v>781</v>
      </c>
      <c r="D100" s="314" t="s">
        <v>1009</v>
      </c>
      <c r="E100" s="307"/>
      <c r="F100" s="304" t="s">
        <v>260</v>
      </c>
      <c r="G100" s="296">
        <v>0</v>
      </c>
      <c r="H100" s="297"/>
      <c r="I100" s="298"/>
    </row>
    <row r="101" spans="1:9">
      <c r="A101" s="317"/>
      <c r="B101" s="300"/>
      <c r="C101" s="303"/>
      <c r="D101" s="314"/>
      <c r="E101" s="307"/>
      <c r="F101" s="304"/>
      <c r="G101" s="315"/>
      <c r="H101" s="297"/>
      <c r="I101" s="298"/>
    </row>
    <row r="102" spans="1:9">
      <c r="A102" s="317"/>
      <c r="B102" s="300"/>
      <c r="C102" s="303" t="s">
        <v>785</v>
      </c>
      <c r="D102" s="314" t="s">
        <v>1010</v>
      </c>
      <c r="E102" s="307"/>
      <c r="F102" s="304" t="s">
        <v>260</v>
      </c>
      <c r="G102" s="296">
        <v>1</v>
      </c>
      <c r="H102" s="297"/>
      <c r="I102" s="298"/>
    </row>
    <row r="103" spans="1:9" ht="13">
      <c r="A103" s="317"/>
      <c r="B103" s="294"/>
      <c r="C103" s="295"/>
      <c r="D103" s="303"/>
      <c r="E103" s="303"/>
      <c r="F103" s="304"/>
      <c r="G103" s="304"/>
      <c r="H103" s="312"/>
      <c r="I103" s="298"/>
    </row>
    <row r="104" spans="1:9" ht="13">
      <c r="A104" s="317"/>
      <c r="B104" s="274"/>
      <c r="C104" s="303" t="s">
        <v>788</v>
      </c>
      <c r="D104" s="314" t="s">
        <v>1011</v>
      </c>
      <c r="E104" s="307"/>
      <c r="F104" s="304"/>
      <c r="G104" s="296"/>
      <c r="H104" s="308"/>
      <c r="I104" s="298"/>
    </row>
    <row r="105" spans="1:9">
      <c r="A105" s="317"/>
      <c r="B105" s="299"/>
      <c r="C105" s="303"/>
      <c r="D105" s="314" t="s">
        <v>1012</v>
      </c>
      <c r="E105" s="307"/>
      <c r="F105" s="304"/>
      <c r="G105" s="296"/>
      <c r="H105" s="297"/>
      <c r="I105" s="298"/>
    </row>
    <row r="106" spans="1:9">
      <c r="A106" s="317"/>
      <c r="B106" s="299"/>
      <c r="C106" s="303"/>
      <c r="D106" s="314" t="s">
        <v>1013</v>
      </c>
      <c r="E106" s="307"/>
      <c r="F106" s="304" t="s">
        <v>260</v>
      </c>
      <c r="G106" s="296">
        <v>1</v>
      </c>
      <c r="H106" s="297"/>
      <c r="I106" s="298"/>
    </row>
    <row r="107" spans="1:9" ht="13">
      <c r="A107" s="317"/>
      <c r="B107" s="294"/>
      <c r="C107" s="303"/>
      <c r="D107" s="303"/>
      <c r="F107" s="304"/>
      <c r="G107" s="304"/>
      <c r="H107" s="312"/>
      <c r="I107" s="298"/>
    </row>
    <row r="108" spans="1:9">
      <c r="A108" s="317"/>
      <c r="B108" s="299"/>
      <c r="C108" s="303"/>
      <c r="D108" s="303"/>
      <c r="F108" s="304"/>
      <c r="G108" s="351"/>
      <c r="H108" s="352"/>
      <c r="I108" s="298"/>
    </row>
    <row r="109" spans="1:9" ht="13">
      <c r="A109" s="317"/>
      <c r="B109" s="274" t="s">
        <v>1014</v>
      </c>
      <c r="C109" s="295" t="s">
        <v>1015</v>
      </c>
      <c r="D109" s="303"/>
      <c r="E109" s="303"/>
      <c r="F109" s="304" t="s">
        <v>260</v>
      </c>
      <c r="G109" s="296">
        <v>1</v>
      </c>
      <c r="H109" s="297"/>
      <c r="I109" s="298"/>
    </row>
    <row r="110" spans="1:9">
      <c r="A110" s="317"/>
      <c r="B110" s="299"/>
      <c r="C110" s="303"/>
      <c r="D110" s="303"/>
      <c r="E110" s="303"/>
      <c r="F110" s="351"/>
      <c r="G110" s="304"/>
      <c r="H110" s="312"/>
      <c r="I110" s="298"/>
    </row>
    <row r="111" spans="1:9" ht="13">
      <c r="A111" s="317"/>
      <c r="B111" s="294" t="s">
        <v>1016</v>
      </c>
      <c r="C111" s="303" t="s">
        <v>1017</v>
      </c>
      <c r="D111" s="303"/>
      <c r="F111" s="304"/>
      <c r="G111" s="304"/>
      <c r="H111" s="312"/>
      <c r="I111" s="298"/>
    </row>
    <row r="112" spans="1:9" ht="13">
      <c r="A112" s="317"/>
      <c r="B112" s="294"/>
      <c r="C112" s="303" t="s">
        <v>1018</v>
      </c>
      <c r="D112" s="303"/>
      <c r="F112" s="304"/>
      <c r="G112" s="304"/>
      <c r="H112" s="312"/>
      <c r="I112" s="298"/>
    </row>
    <row r="113" spans="1:9">
      <c r="A113" s="317"/>
      <c r="B113" s="299"/>
      <c r="C113" s="303" t="s">
        <v>1019</v>
      </c>
      <c r="D113" s="303"/>
      <c r="F113" s="304" t="s">
        <v>260</v>
      </c>
      <c r="G113" s="296">
        <v>2</v>
      </c>
      <c r="H113" s="297"/>
      <c r="I113" s="298"/>
    </row>
    <row r="114" spans="1:9" ht="13">
      <c r="A114" s="317"/>
      <c r="B114" s="294"/>
      <c r="C114" s="295"/>
      <c r="D114" s="303"/>
      <c r="E114" s="303"/>
      <c r="F114" s="304"/>
      <c r="G114" s="353"/>
      <c r="H114" s="297"/>
      <c r="I114" s="298"/>
    </row>
    <row r="115" spans="1:9" ht="13">
      <c r="A115" s="317"/>
      <c r="B115" s="294" t="s">
        <v>1020</v>
      </c>
      <c r="C115" s="303" t="s">
        <v>1021</v>
      </c>
      <c r="D115" s="303"/>
      <c r="F115" s="304"/>
      <c r="G115" s="304"/>
      <c r="H115" s="312"/>
      <c r="I115" s="298"/>
    </row>
    <row r="116" spans="1:9">
      <c r="A116" s="317"/>
      <c r="B116" s="300"/>
      <c r="C116" s="303" t="s">
        <v>1022</v>
      </c>
      <c r="D116" s="303"/>
      <c r="F116" s="304" t="s">
        <v>662</v>
      </c>
      <c r="G116" s="351" t="s">
        <v>868</v>
      </c>
      <c r="H116" s="352" t="s">
        <v>868</v>
      </c>
      <c r="I116" s="298"/>
    </row>
    <row r="117" spans="1:9">
      <c r="A117" s="317"/>
      <c r="B117" s="300"/>
      <c r="D117" s="307"/>
      <c r="E117" s="303"/>
      <c r="F117" s="245"/>
      <c r="H117" s="297"/>
      <c r="I117" s="298"/>
    </row>
    <row r="118" spans="1:9" ht="12" customHeight="1">
      <c r="A118" s="320"/>
      <c r="B118" s="321"/>
      <c r="C118" s="322"/>
      <c r="D118" s="321"/>
      <c r="E118" s="321"/>
      <c r="F118" s="323"/>
      <c r="G118" s="324"/>
      <c r="H118" s="325"/>
      <c r="I118" s="326"/>
    </row>
    <row r="119" spans="1:9" ht="12" customHeight="1">
      <c r="A119" s="304"/>
      <c r="B119" s="221" t="s">
        <v>994</v>
      </c>
      <c r="C119" s="303"/>
      <c r="D119" s="260"/>
      <c r="E119" s="260"/>
      <c r="F119" s="265"/>
      <c r="G119" s="315"/>
      <c r="H119" s="327" t="s">
        <v>801</v>
      </c>
      <c r="I119" s="293"/>
    </row>
    <row r="120" spans="1:9" ht="12" customHeight="1">
      <c r="A120" s="328"/>
      <c r="B120" s="278"/>
      <c r="C120" s="329"/>
      <c r="D120" s="330"/>
      <c r="E120" s="330"/>
      <c r="F120" s="331"/>
      <c r="G120" s="332"/>
      <c r="H120" s="333"/>
      <c r="I120" s="334"/>
    </row>
    <row r="121" spans="1:9" ht="12" customHeight="1">
      <c r="A121" s="317"/>
      <c r="B121" s="335"/>
      <c r="C121" s="322"/>
      <c r="D121" s="321"/>
      <c r="E121" s="321"/>
      <c r="F121" s="323"/>
      <c r="G121" s="324"/>
      <c r="H121" s="325"/>
      <c r="I121" s="298"/>
    </row>
    <row r="122" spans="1:9" ht="12" customHeight="1">
      <c r="A122" s="317"/>
      <c r="B122" s="336" t="s">
        <v>995</v>
      </c>
      <c r="C122" s="337"/>
      <c r="D122" s="260"/>
      <c r="E122" s="260"/>
      <c r="F122" s="265"/>
      <c r="G122" s="315"/>
      <c r="H122" s="327" t="s">
        <v>801</v>
      </c>
      <c r="I122" s="338"/>
    </row>
    <row r="123" spans="1:9" ht="12" customHeight="1">
      <c r="A123" s="339"/>
      <c r="B123" s="340"/>
      <c r="C123" s="329"/>
      <c r="D123" s="330"/>
      <c r="E123" s="330"/>
      <c r="F123" s="331"/>
      <c r="G123" s="332"/>
      <c r="H123" s="341"/>
      <c r="I123" s="342"/>
    </row>
    <row r="124" spans="1:9">
      <c r="A124" s="317"/>
      <c r="B124" s="300"/>
      <c r="C124" s="301"/>
      <c r="D124" s="307"/>
      <c r="E124" s="307"/>
      <c r="F124" s="304"/>
      <c r="G124" s="306"/>
      <c r="H124" s="297"/>
      <c r="I124" s="298"/>
    </row>
    <row r="125" spans="1:9" ht="13">
      <c r="A125" s="317"/>
      <c r="B125" s="294" t="s">
        <v>1020</v>
      </c>
      <c r="C125" s="354" t="s">
        <v>1023</v>
      </c>
      <c r="D125" s="355"/>
      <c r="E125" s="355"/>
      <c r="F125" s="356"/>
      <c r="G125" s="356"/>
      <c r="H125" s="312"/>
      <c r="I125" s="298"/>
    </row>
    <row r="126" spans="1:9" ht="13">
      <c r="A126" s="317"/>
      <c r="B126" s="294"/>
      <c r="C126" s="354" t="s">
        <v>1024</v>
      </c>
      <c r="D126" s="355"/>
      <c r="E126" s="355"/>
      <c r="F126" s="356"/>
      <c r="G126" s="356"/>
      <c r="H126" s="312"/>
      <c r="I126" s="298"/>
    </row>
    <row r="127" spans="1:9">
      <c r="A127" s="317"/>
      <c r="B127" s="299"/>
      <c r="C127" s="355"/>
      <c r="D127" s="355"/>
      <c r="E127" s="355"/>
      <c r="F127" s="357"/>
      <c r="G127" s="356"/>
      <c r="H127" s="312"/>
      <c r="I127" s="298"/>
    </row>
    <row r="128" spans="1:9">
      <c r="A128" s="317"/>
      <c r="B128" s="299"/>
      <c r="C128" s="355" t="s">
        <v>775</v>
      </c>
      <c r="D128" s="358" t="s">
        <v>1025</v>
      </c>
      <c r="E128" s="358"/>
      <c r="F128" s="359"/>
      <c r="G128" s="359"/>
      <c r="H128" s="312"/>
      <c r="I128" s="298"/>
    </row>
    <row r="129" spans="1:11">
      <c r="A129" s="317"/>
      <c r="B129" s="299"/>
      <c r="C129" s="355"/>
      <c r="D129" s="358" t="s">
        <v>974</v>
      </c>
      <c r="E129" s="358"/>
      <c r="F129" s="359"/>
      <c r="G129" s="359"/>
      <c r="H129" s="312"/>
      <c r="I129" s="298"/>
      <c r="K129" s="360"/>
    </row>
    <row r="130" spans="1:11">
      <c r="A130" s="317"/>
      <c r="B130" s="300"/>
      <c r="C130" s="355"/>
      <c r="D130" s="355" t="s">
        <v>975</v>
      </c>
      <c r="E130" s="358"/>
      <c r="F130" s="359"/>
      <c r="G130" s="359"/>
      <c r="H130" s="312"/>
      <c r="I130" s="298"/>
      <c r="K130" s="360"/>
    </row>
    <row r="131" spans="1:11">
      <c r="A131" s="317"/>
      <c r="B131" s="299"/>
      <c r="C131" s="355"/>
      <c r="D131" s="361"/>
      <c r="E131" s="362"/>
      <c r="F131" s="359"/>
      <c r="G131" s="363"/>
      <c r="H131" s="312"/>
      <c r="I131" s="298"/>
    </row>
    <row r="132" spans="1:11">
      <c r="A132" s="317"/>
      <c r="B132" s="300"/>
      <c r="C132" s="355"/>
      <c r="D132" s="364" t="s">
        <v>775</v>
      </c>
      <c r="E132" s="358" t="s">
        <v>1026</v>
      </c>
      <c r="F132" s="356" t="s">
        <v>259</v>
      </c>
      <c r="G132" s="365">
        <v>36</v>
      </c>
      <c r="H132" s="297"/>
      <c r="I132" s="298"/>
    </row>
    <row r="133" spans="1:11">
      <c r="A133" s="317"/>
      <c r="B133" s="300"/>
      <c r="C133" s="355"/>
      <c r="D133" s="364"/>
      <c r="E133" s="358"/>
      <c r="F133" s="356"/>
      <c r="G133" s="365"/>
      <c r="H133" s="312"/>
      <c r="I133" s="298"/>
    </row>
    <row r="134" spans="1:11">
      <c r="A134" s="245"/>
      <c r="B134" s="300"/>
      <c r="C134" s="355"/>
      <c r="D134" s="366" t="s">
        <v>781</v>
      </c>
      <c r="E134" s="367" t="s">
        <v>1027</v>
      </c>
      <c r="F134" s="356" t="s">
        <v>260</v>
      </c>
      <c r="G134" s="365">
        <v>80</v>
      </c>
      <c r="H134" s="297"/>
      <c r="I134" s="298"/>
    </row>
    <row r="135" spans="1:11">
      <c r="A135" s="245"/>
      <c r="B135" s="299"/>
      <c r="C135" s="311"/>
      <c r="D135" s="303"/>
      <c r="F135" s="304"/>
      <c r="G135" s="315"/>
      <c r="H135" s="297"/>
      <c r="I135" s="298"/>
    </row>
    <row r="136" spans="1:11" ht="13">
      <c r="A136" s="245"/>
      <c r="B136" s="294"/>
      <c r="C136" s="364" t="s">
        <v>781</v>
      </c>
      <c r="D136" s="355" t="s">
        <v>1028</v>
      </c>
      <c r="E136" s="355"/>
      <c r="F136" s="356"/>
      <c r="G136" s="368"/>
      <c r="H136" s="312"/>
      <c r="I136" s="298"/>
    </row>
    <row r="137" spans="1:11">
      <c r="A137" s="245"/>
      <c r="B137" s="299"/>
      <c r="C137" s="369"/>
      <c r="D137" s="355"/>
      <c r="E137" s="358"/>
      <c r="F137" s="356"/>
      <c r="G137" s="356"/>
      <c r="H137" s="312"/>
      <c r="I137" s="298"/>
    </row>
    <row r="138" spans="1:11" ht="13">
      <c r="A138" s="245"/>
      <c r="B138" s="294"/>
      <c r="C138" s="370"/>
      <c r="D138" s="364" t="s">
        <v>775</v>
      </c>
      <c r="E138" s="358" t="s">
        <v>1029</v>
      </c>
      <c r="F138" s="356" t="s">
        <v>260</v>
      </c>
      <c r="G138" s="365">
        <v>10</v>
      </c>
      <c r="H138" s="312"/>
      <c r="I138" s="298"/>
    </row>
    <row r="139" spans="1:11">
      <c r="A139" s="245"/>
      <c r="B139" s="299"/>
      <c r="C139" s="355"/>
      <c r="D139" s="371"/>
      <c r="E139" s="372"/>
      <c r="F139" s="356"/>
      <c r="G139" s="373"/>
      <c r="H139" s="312"/>
      <c r="I139" s="298"/>
    </row>
    <row r="140" spans="1:11">
      <c r="A140" s="317"/>
      <c r="B140" s="299"/>
      <c r="C140" s="366"/>
      <c r="D140" s="364" t="s">
        <v>781</v>
      </c>
      <c r="E140" s="367" t="s">
        <v>1030</v>
      </c>
      <c r="F140" s="356" t="s">
        <v>260</v>
      </c>
      <c r="G140" s="365">
        <v>24</v>
      </c>
      <c r="H140" s="297"/>
      <c r="I140" s="298"/>
    </row>
    <row r="141" spans="1:11">
      <c r="A141" s="317"/>
      <c r="B141" s="299"/>
      <c r="C141" s="366"/>
      <c r="D141" s="364"/>
      <c r="E141" s="367"/>
      <c r="F141" s="356"/>
      <c r="G141" s="365"/>
      <c r="H141" s="297"/>
      <c r="I141" s="298"/>
    </row>
    <row r="142" spans="1:11">
      <c r="A142" s="317"/>
      <c r="B142" s="299"/>
      <c r="C142" s="366"/>
      <c r="D142" s="364" t="s">
        <v>785</v>
      </c>
      <c r="E142" s="367" t="s">
        <v>1031</v>
      </c>
      <c r="F142" s="356" t="s">
        <v>260</v>
      </c>
      <c r="G142" s="365">
        <v>30</v>
      </c>
      <c r="H142" s="297"/>
      <c r="I142" s="298"/>
    </row>
    <row r="143" spans="1:11">
      <c r="A143" s="317"/>
      <c r="B143" s="299"/>
      <c r="C143" s="366"/>
      <c r="D143" s="364"/>
      <c r="E143" s="367"/>
      <c r="F143" s="356"/>
      <c r="G143" s="365"/>
      <c r="H143" s="297"/>
      <c r="I143" s="298"/>
    </row>
    <row r="144" spans="1:11">
      <c r="A144" s="317"/>
      <c r="B144" s="299"/>
      <c r="C144" s="374"/>
      <c r="D144" s="366" t="s">
        <v>788</v>
      </c>
      <c r="E144" s="367" t="s">
        <v>1032</v>
      </c>
      <c r="F144" s="356" t="s">
        <v>260</v>
      </c>
      <c r="G144" s="365">
        <v>40</v>
      </c>
      <c r="H144" s="312"/>
      <c r="I144" s="298"/>
    </row>
    <row r="145" spans="1:9">
      <c r="A145" s="317"/>
      <c r="B145" s="299"/>
      <c r="C145" s="374"/>
      <c r="D145" s="366"/>
      <c r="E145" s="367"/>
      <c r="F145" s="356"/>
      <c r="G145" s="365"/>
      <c r="H145" s="312"/>
      <c r="I145" s="298"/>
    </row>
    <row r="146" spans="1:9" ht="13">
      <c r="A146" s="317"/>
      <c r="B146" s="294"/>
      <c r="C146" s="374"/>
      <c r="D146" s="366" t="s">
        <v>790</v>
      </c>
      <c r="E146" s="367" t="s">
        <v>1033</v>
      </c>
      <c r="F146" s="356" t="s">
        <v>260</v>
      </c>
      <c r="G146" s="365">
        <v>30</v>
      </c>
      <c r="H146" s="312"/>
      <c r="I146" s="298"/>
    </row>
    <row r="147" spans="1:9" ht="13">
      <c r="A147" s="317"/>
      <c r="B147" s="294"/>
      <c r="C147" s="303"/>
      <c r="D147" s="303"/>
      <c r="F147" s="304"/>
      <c r="G147" s="353"/>
      <c r="H147" s="297"/>
      <c r="I147" s="298"/>
    </row>
    <row r="148" spans="1:9">
      <c r="A148" s="317"/>
      <c r="B148" s="299"/>
      <c r="C148" s="364"/>
      <c r="D148" s="366" t="s">
        <v>793</v>
      </c>
      <c r="E148" s="367" t="s">
        <v>1034</v>
      </c>
      <c r="F148" s="356" t="s">
        <v>260</v>
      </c>
      <c r="G148" s="365">
        <v>8</v>
      </c>
      <c r="H148" s="312"/>
      <c r="I148" s="298"/>
    </row>
    <row r="149" spans="1:9">
      <c r="A149" s="317"/>
      <c r="B149" s="299"/>
      <c r="C149" s="369"/>
      <c r="D149" s="355"/>
      <c r="E149" s="358"/>
      <c r="F149" s="356"/>
      <c r="G149" s="356"/>
      <c r="H149" s="297"/>
      <c r="I149" s="298"/>
    </row>
    <row r="150" spans="1:9">
      <c r="A150" s="317"/>
      <c r="B150" s="299"/>
      <c r="C150" s="364" t="s">
        <v>785</v>
      </c>
      <c r="D150" s="355" t="s">
        <v>1035</v>
      </c>
      <c r="E150" s="355"/>
      <c r="F150" s="356"/>
      <c r="G150" s="368"/>
      <c r="H150" s="297"/>
      <c r="I150" s="298"/>
    </row>
    <row r="151" spans="1:9">
      <c r="A151" s="317"/>
      <c r="B151" s="299"/>
      <c r="C151" s="369"/>
      <c r="D151" s="355"/>
      <c r="E151" s="358"/>
      <c r="F151" s="356"/>
      <c r="G151" s="356"/>
      <c r="H151" s="297"/>
      <c r="I151" s="298"/>
    </row>
    <row r="152" spans="1:9">
      <c r="A152" s="317"/>
      <c r="B152" s="299"/>
      <c r="C152" s="370"/>
      <c r="D152" s="364" t="s">
        <v>775</v>
      </c>
      <c r="E152" s="358" t="s">
        <v>1029</v>
      </c>
      <c r="F152" s="356" t="s">
        <v>260</v>
      </c>
      <c r="G152" s="365">
        <v>20</v>
      </c>
      <c r="H152" s="297"/>
      <c r="I152" s="298"/>
    </row>
    <row r="153" spans="1:9">
      <c r="A153" s="317"/>
      <c r="B153" s="299"/>
      <c r="C153" s="355"/>
      <c r="D153" s="358"/>
      <c r="E153" s="358"/>
      <c r="F153" s="375"/>
      <c r="G153" s="376"/>
      <c r="H153" s="297"/>
      <c r="I153" s="298"/>
    </row>
    <row r="154" spans="1:9">
      <c r="A154" s="317"/>
      <c r="B154" s="299"/>
      <c r="C154" s="355"/>
      <c r="D154" s="364" t="s">
        <v>781</v>
      </c>
      <c r="E154" s="367" t="s">
        <v>1030</v>
      </c>
      <c r="F154" s="356" t="s">
        <v>260</v>
      </c>
      <c r="G154" s="365">
        <v>22</v>
      </c>
      <c r="H154" s="297"/>
      <c r="I154" s="298"/>
    </row>
    <row r="155" spans="1:9" ht="13">
      <c r="A155" s="317"/>
      <c r="B155" s="294"/>
      <c r="C155" s="374"/>
      <c r="D155" s="364"/>
      <c r="E155" s="367"/>
      <c r="F155" s="356"/>
      <c r="G155" s="365"/>
      <c r="H155" s="297"/>
      <c r="I155" s="298"/>
    </row>
    <row r="156" spans="1:9" ht="13">
      <c r="A156" s="317"/>
      <c r="B156" s="294"/>
      <c r="C156" s="355"/>
      <c r="D156" s="364" t="s">
        <v>785</v>
      </c>
      <c r="E156" s="367" t="s">
        <v>1031</v>
      </c>
      <c r="F156" s="356" t="s">
        <v>260</v>
      </c>
      <c r="G156" s="365">
        <v>8</v>
      </c>
      <c r="H156" s="312"/>
      <c r="I156" s="298"/>
    </row>
    <row r="157" spans="1:9">
      <c r="A157" s="317"/>
      <c r="B157" s="299"/>
      <c r="C157" s="355"/>
      <c r="D157" s="364"/>
      <c r="E157" s="358"/>
      <c r="F157" s="356"/>
      <c r="G157" s="365"/>
      <c r="H157" s="297"/>
      <c r="I157" s="298"/>
    </row>
    <row r="158" spans="1:9">
      <c r="A158" s="317"/>
      <c r="B158" s="299"/>
      <c r="C158" s="355"/>
      <c r="D158" s="364" t="s">
        <v>788</v>
      </c>
      <c r="E158" s="358" t="s">
        <v>1033</v>
      </c>
      <c r="F158" s="356" t="s">
        <v>260</v>
      </c>
      <c r="G158" s="365">
        <v>10</v>
      </c>
      <c r="H158" s="297"/>
      <c r="I158" s="298"/>
    </row>
    <row r="159" spans="1:9">
      <c r="A159" s="317"/>
      <c r="B159" s="299"/>
      <c r="C159" s="310"/>
      <c r="D159" s="310"/>
      <c r="F159" s="304"/>
      <c r="G159" s="179"/>
      <c r="H159" s="297"/>
      <c r="I159" s="298"/>
    </row>
    <row r="160" spans="1:9">
      <c r="A160" s="317"/>
      <c r="B160" s="299"/>
      <c r="C160" s="303"/>
      <c r="D160" s="364" t="s">
        <v>790</v>
      </c>
      <c r="E160" s="358" t="s">
        <v>1036</v>
      </c>
      <c r="F160" s="356" t="s">
        <v>260</v>
      </c>
      <c r="G160" s="365">
        <v>12</v>
      </c>
      <c r="H160" s="297"/>
      <c r="I160" s="298"/>
    </row>
    <row r="161" spans="1:9">
      <c r="A161" s="317"/>
      <c r="B161" s="299"/>
      <c r="C161" s="303"/>
      <c r="D161" s="303"/>
      <c r="F161" s="304"/>
      <c r="G161" s="315"/>
      <c r="H161" s="297"/>
      <c r="I161" s="298"/>
    </row>
    <row r="162" spans="1:9" ht="13">
      <c r="A162" s="317"/>
      <c r="B162" s="294" t="s">
        <v>1037</v>
      </c>
      <c r="C162" s="303" t="s">
        <v>1038</v>
      </c>
      <c r="D162" s="303"/>
      <c r="F162" s="304"/>
      <c r="G162" s="304"/>
      <c r="H162" s="312"/>
      <c r="I162" s="298"/>
    </row>
    <row r="163" spans="1:9">
      <c r="A163" s="317"/>
      <c r="B163" s="299"/>
      <c r="C163" s="303" t="s">
        <v>1022</v>
      </c>
      <c r="D163" s="303"/>
      <c r="F163" s="304" t="s">
        <v>662</v>
      </c>
      <c r="G163" s="351" t="s">
        <v>868</v>
      </c>
      <c r="H163" s="352" t="s">
        <v>868</v>
      </c>
      <c r="I163" s="298"/>
    </row>
    <row r="164" spans="1:9">
      <c r="A164" s="317"/>
      <c r="B164" s="300"/>
      <c r="C164" s="314"/>
      <c r="D164" s="314"/>
      <c r="F164" s="304"/>
      <c r="G164" s="296"/>
      <c r="H164" s="297"/>
      <c r="I164" s="298"/>
    </row>
    <row r="165" spans="1:9" ht="13">
      <c r="A165" s="317"/>
      <c r="B165" s="377" t="s">
        <v>1039</v>
      </c>
      <c r="C165" s="295" t="s">
        <v>1040</v>
      </c>
      <c r="F165" s="304"/>
      <c r="G165" s="306"/>
      <c r="H165" s="297"/>
      <c r="I165" s="298"/>
    </row>
    <row r="166" spans="1:9" ht="13">
      <c r="A166" s="317"/>
      <c r="B166" s="300"/>
      <c r="C166" s="378" t="s">
        <v>1041</v>
      </c>
      <c r="F166" s="304"/>
      <c r="G166" s="296"/>
      <c r="H166" s="297"/>
      <c r="I166" s="298"/>
    </row>
    <row r="167" spans="1:9">
      <c r="A167" s="317"/>
      <c r="B167" s="300"/>
      <c r="C167" s="303"/>
      <c r="F167" s="245"/>
      <c r="H167" s="297"/>
      <c r="I167" s="298"/>
    </row>
    <row r="168" spans="1:9">
      <c r="A168" s="317"/>
      <c r="B168" s="300"/>
      <c r="C168" s="303" t="s">
        <v>775</v>
      </c>
      <c r="D168" s="303" t="s">
        <v>1042</v>
      </c>
      <c r="F168" s="304"/>
      <c r="G168" s="306"/>
      <c r="H168" s="297"/>
      <c r="I168" s="298"/>
    </row>
    <row r="169" spans="1:9">
      <c r="A169" s="317"/>
      <c r="B169" s="300"/>
      <c r="C169" s="314"/>
      <c r="D169" s="314" t="s">
        <v>1043</v>
      </c>
      <c r="F169" s="304" t="s">
        <v>1044</v>
      </c>
      <c r="G169" s="296">
        <v>1</v>
      </c>
      <c r="H169" s="297"/>
      <c r="I169" s="298"/>
    </row>
    <row r="170" spans="1:9">
      <c r="A170" s="317"/>
      <c r="B170" s="300"/>
      <c r="C170" s="314"/>
      <c r="D170" s="314"/>
      <c r="F170" s="304"/>
      <c r="G170" s="296"/>
      <c r="H170" s="297"/>
      <c r="I170" s="298"/>
    </row>
    <row r="171" spans="1:9" ht="13">
      <c r="A171" s="317"/>
      <c r="B171" s="379"/>
      <c r="C171" s="380"/>
      <c r="D171" s="380"/>
      <c r="E171" s="381"/>
      <c r="F171" s="382"/>
      <c r="G171" s="383"/>
      <c r="H171" s="384"/>
      <c r="I171" s="385"/>
    </row>
    <row r="172" spans="1:9" ht="13">
      <c r="A172" s="317"/>
      <c r="B172" s="379"/>
      <c r="C172" s="314"/>
      <c r="D172" s="314"/>
      <c r="F172" s="304"/>
      <c r="G172" s="351"/>
      <c r="H172" s="352"/>
      <c r="I172" s="298"/>
    </row>
    <row r="173" spans="1:9">
      <c r="A173" s="317"/>
      <c r="B173" s="300"/>
      <c r="C173" s="314"/>
      <c r="D173" s="314"/>
      <c r="F173" s="304"/>
      <c r="G173" s="296"/>
      <c r="H173" s="297"/>
      <c r="I173" s="298"/>
    </row>
    <row r="174" spans="1:9">
      <c r="A174" s="317"/>
      <c r="B174" s="304"/>
      <c r="D174" s="307"/>
      <c r="E174" s="303"/>
      <c r="F174" s="245"/>
      <c r="H174" s="297"/>
      <c r="I174" s="298"/>
    </row>
    <row r="175" spans="1:9" ht="12" customHeight="1">
      <c r="A175" s="320"/>
      <c r="B175" s="321"/>
      <c r="C175" s="322"/>
      <c r="D175" s="321"/>
      <c r="E175" s="321"/>
      <c r="F175" s="323"/>
      <c r="G175" s="324"/>
      <c r="H175" s="325"/>
      <c r="I175" s="326"/>
    </row>
    <row r="176" spans="1:9" ht="12" customHeight="1">
      <c r="A176" s="304"/>
      <c r="B176" s="221" t="s">
        <v>1045</v>
      </c>
      <c r="C176" s="221"/>
      <c r="D176" s="221"/>
      <c r="E176" s="222"/>
      <c r="F176" s="386"/>
      <c r="G176" s="315"/>
      <c r="H176" s="327" t="s">
        <v>801</v>
      </c>
      <c r="I176" s="293"/>
    </row>
    <row r="177" spans="1:14" ht="12" customHeight="1">
      <c r="A177" s="328"/>
      <c r="B177" s="278"/>
      <c r="C177" s="329"/>
      <c r="D177" s="330"/>
      <c r="E177" s="330"/>
      <c r="F177" s="331"/>
      <c r="G177" s="332"/>
      <c r="H177" s="333"/>
      <c r="I177" s="334"/>
      <c r="N177" s="360"/>
    </row>
  </sheetData>
  <pageMargins left="0.7" right="0.7" top="0.75" bottom="0.75" header="0.3" footer="0.3"/>
  <pageSetup paperSize="9" scale="81" orientation="portrait" r:id="rId1"/>
  <rowBreaks count="2" manualBreakCount="2">
    <brk id="66" max="9" man="1"/>
    <brk id="121"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CA8F8C-A887-4AA3-8032-60E8027672C8}">
  <dimension ref="A1:O68"/>
  <sheetViews>
    <sheetView view="pageBreakPreview" zoomScale="60" zoomScaleNormal="100" workbookViewId="0">
      <selection activeCell="K73" sqref="K73"/>
    </sheetView>
  </sheetViews>
  <sheetFormatPr defaultRowHeight="12.5"/>
  <cols>
    <col min="1" max="4" width="8.7265625" style="40"/>
    <col min="5" max="5" width="31.81640625" style="40" customWidth="1"/>
    <col min="6" max="6" width="8.7265625" style="40"/>
    <col min="7" max="7" width="7.90625" style="40" customWidth="1"/>
    <col min="8" max="8" width="11.6328125" style="40" customWidth="1"/>
    <col min="9" max="9" width="13.90625" style="40" customWidth="1"/>
    <col min="10" max="10" width="13.36328125" style="40" bestFit="1" customWidth="1"/>
    <col min="11" max="14" width="8.7265625" style="40"/>
    <col min="15" max="15" width="11.453125" style="40" bestFit="1" customWidth="1"/>
    <col min="16" max="260" width="8.7265625" style="40"/>
    <col min="261" max="261" width="29.453125" style="40" customWidth="1"/>
    <col min="262" max="263" width="8.7265625" style="40"/>
    <col min="264" max="264" width="11.6328125" style="40" customWidth="1"/>
    <col min="265" max="265" width="13.90625" style="40" customWidth="1"/>
    <col min="266" max="266" width="13.36328125" style="40" bestFit="1" customWidth="1"/>
    <col min="267" max="270" width="8.7265625" style="40"/>
    <col min="271" max="271" width="11.453125" style="40" bestFit="1" customWidth="1"/>
    <col min="272" max="516" width="8.7265625" style="40"/>
    <col min="517" max="517" width="29.453125" style="40" customWidth="1"/>
    <col min="518" max="519" width="8.7265625" style="40"/>
    <col min="520" max="520" width="11.6328125" style="40" customWidth="1"/>
    <col min="521" max="521" width="13.90625" style="40" customWidth="1"/>
    <col min="522" max="522" width="13.36328125" style="40" bestFit="1" customWidth="1"/>
    <col min="523" max="526" width="8.7265625" style="40"/>
    <col min="527" max="527" width="11.453125" style="40" bestFit="1" customWidth="1"/>
    <col min="528" max="772" width="8.7265625" style="40"/>
    <col min="773" max="773" width="29.453125" style="40" customWidth="1"/>
    <col min="774" max="775" width="8.7265625" style="40"/>
    <col min="776" max="776" width="11.6328125" style="40" customWidth="1"/>
    <col min="777" max="777" width="13.90625" style="40" customWidth="1"/>
    <col min="778" max="778" width="13.36328125" style="40" bestFit="1" customWidth="1"/>
    <col min="779" max="782" width="8.7265625" style="40"/>
    <col min="783" max="783" width="11.453125" style="40" bestFit="1" customWidth="1"/>
    <col min="784" max="1028" width="8.7265625" style="40"/>
    <col min="1029" max="1029" width="29.453125" style="40" customWidth="1"/>
    <col min="1030" max="1031" width="8.7265625" style="40"/>
    <col min="1032" max="1032" width="11.6328125" style="40" customWidth="1"/>
    <col min="1033" max="1033" width="13.90625" style="40" customWidth="1"/>
    <col min="1034" max="1034" width="13.36328125" style="40" bestFit="1" customWidth="1"/>
    <col min="1035" max="1038" width="8.7265625" style="40"/>
    <col min="1039" max="1039" width="11.453125" style="40" bestFit="1" customWidth="1"/>
    <col min="1040" max="1284" width="8.7265625" style="40"/>
    <col min="1285" max="1285" width="29.453125" style="40" customWidth="1"/>
    <col min="1286" max="1287" width="8.7265625" style="40"/>
    <col min="1288" max="1288" width="11.6328125" style="40" customWidth="1"/>
    <col min="1289" max="1289" width="13.90625" style="40" customWidth="1"/>
    <col min="1290" max="1290" width="13.36328125" style="40" bestFit="1" customWidth="1"/>
    <col min="1291" max="1294" width="8.7265625" style="40"/>
    <col min="1295" max="1295" width="11.453125" style="40" bestFit="1" customWidth="1"/>
    <col min="1296" max="1540" width="8.7265625" style="40"/>
    <col min="1541" max="1541" width="29.453125" style="40" customWidth="1"/>
    <col min="1542" max="1543" width="8.7265625" style="40"/>
    <col min="1544" max="1544" width="11.6328125" style="40" customWidth="1"/>
    <col min="1545" max="1545" width="13.90625" style="40" customWidth="1"/>
    <col min="1546" max="1546" width="13.36328125" style="40" bestFit="1" customWidth="1"/>
    <col min="1547" max="1550" width="8.7265625" style="40"/>
    <col min="1551" max="1551" width="11.453125" style="40" bestFit="1" customWidth="1"/>
    <col min="1552" max="1796" width="8.7265625" style="40"/>
    <col min="1797" max="1797" width="29.453125" style="40" customWidth="1"/>
    <col min="1798" max="1799" width="8.7265625" style="40"/>
    <col min="1800" max="1800" width="11.6328125" style="40" customWidth="1"/>
    <col min="1801" max="1801" width="13.90625" style="40" customWidth="1"/>
    <col min="1802" max="1802" width="13.36328125" style="40" bestFit="1" customWidth="1"/>
    <col min="1803" max="1806" width="8.7265625" style="40"/>
    <col min="1807" max="1807" width="11.453125" style="40" bestFit="1" customWidth="1"/>
    <col min="1808" max="2052" width="8.7265625" style="40"/>
    <col min="2053" max="2053" width="29.453125" style="40" customWidth="1"/>
    <col min="2054" max="2055" width="8.7265625" style="40"/>
    <col min="2056" max="2056" width="11.6328125" style="40" customWidth="1"/>
    <col min="2057" max="2057" width="13.90625" style="40" customWidth="1"/>
    <col min="2058" max="2058" width="13.36328125" style="40" bestFit="1" customWidth="1"/>
    <col min="2059" max="2062" width="8.7265625" style="40"/>
    <col min="2063" max="2063" width="11.453125" style="40" bestFit="1" customWidth="1"/>
    <col min="2064" max="2308" width="8.7265625" style="40"/>
    <col min="2309" max="2309" width="29.453125" style="40" customWidth="1"/>
    <col min="2310" max="2311" width="8.7265625" style="40"/>
    <col min="2312" max="2312" width="11.6328125" style="40" customWidth="1"/>
    <col min="2313" max="2313" width="13.90625" style="40" customWidth="1"/>
    <col min="2314" max="2314" width="13.36328125" style="40" bestFit="1" customWidth="1"/>
    <col min="2315" max="2318" width="8.7265625" style="40"/>
    <col min="2319" max="2319" width="11.453125" style="40" bestFit="1" customWidth="1"/>
    <col min="2320" max="2564" width="8.7265625" style="40"/>
    <col min="2565" max="2565" width="29.453125" style="40" customWidth="1"/>
    <col min="2566" max="2567" width="8.7265625" style="40"/>
    <col min="2568" max="2568" width="11.6328125" style="40" customWidth="1"/>
    <col min="2569" max="2569" width="13.90625" style="40" customWidth="1"/>
    <col min="2570" max="2570" width="13.36328125" style="40" bestFit="1" customWidth="1"/>
    <col min="2571" max="2574" width="8.7265625" style="40"/>
    <col min="2575" max="2575" width="11.453125" style="40" bestFit="1" customWidth="1"/>
    <col min="2576" max="2820" width="8.7265625" style="40"/>
    <col min="2821" max="2821" width="29.453125" style="40" customWidth="1"/>
    <col min="2822" max="2823" width="8.7265625" style="40"/>
    <col min="2824" max="2824" width="11.6328125" style="40" customWidth="1"/>
    <col min="2825" max="2825" width="13.90625" style="40" customWidth="1"/>
    <col min="2826" max="2826" width="13.36328125" style="40" bestFit="1" customWidth="1"/>
    <col min="2827" max="2830" width="8.7265625" style="40"/>
    <col min="2831" max="2831" width="11.453125" style="40" bestFit="1" customWidth="1"/>
    <col min="2832" max="3076" width="8.7265625" style="40"/>
    <col min="3077" max="3077" width="29.453125" style="40" customWidth="1"/>
    <col min="3078" max="3079" width="8.7265625" style="40"/>
    <col min="3080" max="3080" width="11.6328125" style="40" customWidth="1"/>
    <col min="3081" max="3081" width="13.90625" style="40" customWidth="1"/>
    <col min="3082" max="3082" width="13.36328125" style="40" bestFit="1" customWidth="1"/>
    <col min="3083" max="3086" width="8.7265625" style="40"/>
    <col min="3087" max="3087" width="11.453125" style="40" bestFit="1" customWidth="1"/>
    <col min="3088" max="3332" width="8.7265625" style="40"/>
    <col min="3333" max="3333" width="29.453125" style="40" customWidth="1"/>
    <col min="3334" max="3335" width="8.7265625" style="40"/>
    <col min="3336" max="3336" width="11.6328125" style="40" customWidth="1"/>
    <col min="3337" max="3337" width="13.90625" style="40" customWidth="1"/>
    <col min="3338" max="3338" width="13.36328125" style="40" bestFit="1" customWidth="1"/>
    <col min="3339" max="3342" width="8.7265625" style="40"/>
    <col min="3343" max="3343" width="11.453125" style="40" bestFit="1" customWidth="1"/>
    <col min="3344" max="3588" width="8.7265625" style="40"/>
    <col min="3589" max="3589" width="29.453125" style="40" customWidth="1"/>
    <col min="3590" max="3591" width="8.7265625" style="40"/>
    <col min="3592" max="3592" width="11.6328125" style="40" customWidth="1"/>
    <col min="3593" max="3593" width="13.90625" style="40" customWidth="1"/>
    <col min="3594" max="3594" width="13.36328125" style="40" bestFit="1" customWidth="1"/>
    <col min="3595" max="3598" width="8.7265625" style="40"/>
    <col min="3599" max="3599" width="11.453125" style="40" bestFit="1" customWidth="1"/>
    <col min="3600" max="3844" width="8.7265625" style="40"/>
    <col min="3845" max="3845" width="29.453125" style="40" customWidth="1"/>
    <col min="3846" max="3847" width="8.7265625" style="40"/>
    <col min="3848" max="3848" width="11.6328125" style="40" customWidth="1"/>
    <col min="3849" max="3849" width="13.90625" style="40" customWidth="1"/>
    <col min="3850" max="3850" width="13.36328125" style="40" bestFit="1" customWidth="1"/>
    <col min="3851" max="3854" width="8.7265625" style="40"/>
    <col min="3855" max="3855" width="11.453125" style="40" bestFit="1" customWidth="1"/>
    <col min="3856" max="4100" width="8.7265625" style="40"/>
    <col min="4101" max="4101" width="29.453125" style="40" customWidth="1"/>
    <col min="4102" max="4103" width="8.7265625" style="40"/>
    <col min="4104" max="4104" width="11.6328125" style="40" customWidth="1"/>
    <col min="4105" max="4105" width="13.90625" style="40" customWidth="1"/>
    <col min="4106" max="4106" width="13.36328125" style="40" bestFit="1" customWidth="1"/>
    <col min="4107" max="4110" width="8.7265625" style="40"/>
    <col min="4111" max="4111" width="11.453125" style="40" bestFit="1" customWidth="1"/>
    <col min="4112" max="4356" width="8.7265625" style="40"/>
    <col min="4357" max="4357" width="29.453125" style="40" customWidth="1"/>
    <col min="4358" max="4359" width="8.7265625" style="40"/>
    <col min="4360" max="4360" width="11.6328125" style="40" customWidth="1"/>
    <col min="4361" max="4361" width="13.90625" style="40" customWidth="1"/>
    <col min="4362" max="4362" width="13.36328125" style="40" bestFit="1" customWidth="1"/>
    <col min="4363" max="4366" width="8.7265625" style="40"/>
    <col min="4367" max="4367" width="11.453125" style="40" bestFit="1" customWidth="1"/>
    <col min="4368" max="4612" width="8.7265625" style="40"/>
    <col min="4613" max="4613" width="29.453125" style="40" customWidth="1"/>
    <col min="4614" max="4615" width="8.7265625" style="40"/>
    <col min="4616" max="4616" width="11.6328125" style="40" customWidth="1"/>
    <col min="4617" max="4617" width="13.90625" style="40" customWidth="1"/>
    <col min="4618" max="4618" width="13.36328125" style="40" bestFit="1" customWidth="1"/>
    <col min="4619" max="4622" width="8.7265625" style="40"/>
    <col min="4623" max="4623" width="11.453125" style="40" bestFit="1" customWidth="1"/>
    <col min="4624" max="4868" width="8.7265625" style="40"/>
    <col min="4869" max="4869" width="29.453125" style="40" customWidth="1"/>
    <col min="4870" max="4871" width="8.7265625" style="40"/>
    <col min="4872" max="4872" width="11.6328125" style="40" customWidth="1"/>
    <col min="4873" max="4873" width="13.90625" style="40" customWidth="1"/>
    <col min="4874" max="4874" width="13.36328125" style="40" bestFit="1" customWidth="1"/>
    <col min="4875" max="4878" width="8.7265625" style="40"/>
    <col min="4879" max="4879" width="11.453125" style="40" bestFit="1" customWidth="1"/>
    <col min="4880" max="5124" width="8.7265625" style="40"/>
    <col min="5125" max="5125" width="29.453125" style="40" customWidth="1"/>
    <col min="5126" max="5127" width="8.7265625" style="40"/>
    <col min="5128" max="5128" width="11.6328125" style="40" customWidth="1"/>
    <col min="5129" max="5129" width="13.90625" style="40" customWidth="1"/>
    <col min="5130" max="5130" width="13.36328125" style="40" bestFit="1" customWidth="1"/>
    <col min="5131" max="5134" width="8.7265625" style="40"/>
    <col min="5135" max="5135" width="11.453125" style="40" bestFit="1" customWidth="1"/>
    <col min="5136" max="5380" width="8.7265625" style="40"/>
    <col min="5381" max="5381" width="29.453125" style="40" customWidth="1"/>
    <col min="5382" max="5383" width="8.7265625" style="40"/>
    <col min="5384" max="5384" width="11.6328125" style="40" customWidth="1"/>
    <col min="5385" max="5385" width="13.90625" style="40" customWidth="1"/>
    <col min="5386" max="5386" width="13.36328125" style="40" bestFit="1" customWidth="1"/>
    <col min="5387" max="5390" width="8.7265625" style="40"/>
    <col min="5391" max="5391" width="11.453125" style="40" bestFit="1" customWidth="1"/>
    <col min="5392" max="5636" width="8.7265625" style="40"/>
    <col min="5637" max="5637" width="29.453125" style="40" customWidth="1"/>
    <col min="5638" max="5639" width="8.7265625" style="40"/>
    <col min="5640" max="5640" width="11.6328125" style="40" customWidth="1"/>
    <col min="5641" max="5641" width="13.90625" style="40" customWidth="1"/>
    <col min="5642" max="5642" width="13.36328125" style="40" bestFit="1" customWidth="1"/>
    <col min="5643" max="5646" width="8.7265625" style="40"/>
    <col min="5647" max="5647" width="11.453125" style="40" bestFit="1" customWidth="1"/>
    <col min="5648" max="5892" width="8.7265625" style="40"/>
    <col min="5893" max="5893" width="29.453125" style="40" customWidth="1"/>
    <col min="5894" max="5895" width="8.7265625" style="40"/>
    <col min="5896" max="5896" width="11.6328125" style="40" customWidth="1"/>
    <col min="5897" max="5897" width="13.90625" style="40" customWidth="1"/>
    <col min="5898" max="5898" width="13.36328125" style="40" bestFit="1" customWidth="1"/>
    <col min="5899" max="5902" width="8.7265625" style="40"/>
    <col min="5903" max="5903" width="11.453125" style="40" bestFit="1" customWidth="1"/>
    <col min="5904" max="6148" width="8.7265625" style="40"/>
    <col min="6149" max="6149" width="29.453125" style="40" customWidth="1"/>
    <col min="6150" max="6151" width="8.7265625" style="40"/>
    <col min="6152" max="6152" width="11.6328125" style="40" customWidth="1"/>
    <col min="6153" max="6153" width="13.90625" style="40" customWidth="1"/>
    <col min="6154" max="6154" width="13.36328125" style="40" bestFit="1" customWidth="1"/>
    <col min="6155" max="6158" width="8.7265625" style="40"/>
    <col min="6159" max="6159" width="11.453125" style="40" bestFit="1" customWidth="1"/>
    <col min="6160" max="6404" width="8.7265625" style="40"/>
    <col min="6405" max="6405" width="29.453125" style="40" customWidth="1"/>
    <col min="6406" max="6407" width="8.7265625" style="40"/>
    <col min="6408" max="6408" width="11.6328125" style="40" customWidth="1"/>
    <col min="6409" max="6409" width="13.90625" style="40" customWidth="1"/>
    <col min="6410" max="6410" width="13.36328125" style="40" bestFit="1" customWidth="1"/>
    <col min="6411" max="6414" width="8.7265625" style="40"/>
    <col min="6415" max="6415" width="11.453125" style="40" bestFit="1" customWidth="1"/>
    <col min="6416" max="6660" width="8.7265625" style="40"/>
    <col min="6661" max="6661" width="29.453125" style="40" customWidth="1"/>
    <col min="6662" max="6663" width="8.7265625" style="40"/>
    <col min="6664" max="6664" width="11.6328125" style="40" customWidth="1"/>
    <col min="6665" max="6665" width="13.90625" style="40" customWidth="1"/>
    <col min="6666" max="6666" width="13.36328125" style="40" bestFit="1" customWidth="1"/>
    <col min="6667" max="6670" width="8.7265625" style="40"/>
    <col min="6671" max="6671" width="11.453125" style="40" bestFit="1" customWidth="1"/>
    <col min="6672" max="6916" width="8.7265625" style="40"/>
    <col min="6917" max="6917" width="29.453125" style="40" customWidth="1"/>
    <col min="6918" max="6919" width="8.7265625" style="40"/>
    <col min="6920" max="6920" width="11.6328125" style="40" customWidth="1"/>
    <col min="6921" max="6921" width="13.90625" style="40" customWidth="1"/>
    <col min="6922" max="6922" width="13.36328125" style="40" bestFit="1" customWidth="1"/>
    <col min="6923" max="6926" width="8.7265625" style="40"/>
    <col min="6927" max="6927" width="11.453125" style="40" bestFit="1" customWidth="1"/>
    <col min="6928" max="7172" width="8.7265625" style="40"/>
    <col min="7173" max="7173" width="29.453125" style="40" customWidth="1"/>
    <col min="7174" max="7175" width="8.7265625" style="40"/>
    <col min="7176" max="7176" width="11.6328125" style="40" customWidth="1"/>
    <col min="7177" max="7177" width="13.90625" style="40" customWidth="1"/>
    <col min="7178" max="7178" width="13.36328125" style="40" bestFit="1" customWidth="1"/>
    <col min="7179" max="7182" width="8.7265625" style="40"/>
    <col min="7183" max="7183" width="11.453125" style="40" bestFit="1" customWidth="1"/>
    <col min="7184" max="7428" width="8.7265625" style="40"/>
    <col min="7429" max="7429" width="29.453125" style="40" customWidth="1"/>
    <col min="7430" max="7431" width="8.7265625" style="40"/>
    <col min="7432" max="7432" width="11.6328125" style="40" customWidth="1"/>
    <col min="7433" max="7433" width="13.90625" style="40" customWidth="1"/>
    <col min="7434" max="7434" width="13.36328125" style="40" bestFit="1" customWidth="1"/>
    <col min="7435" max="7438" width="8.7265625" style="40"/>
    <col min="7439" max="7439" width="11.453125" style="40" bestFit="1" customWidth="1"/>
    <col min="7440" max="7684" width="8.7265625" style="40"/>
    <col min="7685" max="7685" width="29.453125" style="40" customWidth="1"/>
    <col min="7686" max="7687" width="8.7265625" style="40"/>
    <col min="7688" max="7688" width="11.6328125" style="40" customWidth="1"/>
    <col min="7689" max="7689" width="13.90625" style="40" customWidth="1"/>
    <col min="7690" max="7690" width="13.36328125" style="40" bestFit="1" customWidth="1"/>
    <col min="7691" max="7694" width="8.7265625" style="40"/>
    <col min="7695" max="7695" width="11.453125" style="40" bestFit="1" customWidth="1"/>
    <col min="7696" max="7940" width="8.7265625" style="40"/>
    <col min="7941" max="7941" width="29.453125" style="40" customWidth="1"/>
    <col min="7942" max="7943" width="8.7265625" style="40"/>
    <col min="7944" max="7944" width="11.6328125" style="40" customWidth="1"/>
    <col min="7945" max="7945" width="13.90625" style="40" customWidth="1"/>
    <col min="7946" max="7946" width="13.36328125" style="40" bestFit="1" customWidth="1"/>
    <col min="7947" max="7950" width="8.7265625" style="40"/>
    <col min="7951" max="7951" width="11.453125" style="40" bestFit="1" customWidth="1"/>
    <col min="7952" max="8196" width="8.7265625" style="40"/>
    <col min="8197" max="8197" width="29.453125" style="40" customWidth="1"/>
    <col min="8198" max="8199" width="8.7265625" style="40"/>
    <col min="8200" max="8200" width="11.6328125" style="40" customWidth="1"/>
    <col min="8201" max="8201" width="13.90625" style="40" customWidth="1"/>
    <col min="8202" max="8202" width="13.36328125" style="40" bestFit="1" customWidth="1"/>
    <col min="8203" max="8206" width="8.7265625" style="40"/>
    <col min="8207" max="8207" width="11.453125" style="40" bestFit="1" customWidth="1"/>
    <col min="8208" max="8452" width="8.7265625" style="40"/>
    <col min="8453" max="8453" width="29.453125" style="40" customWidth="1"/>
    <col min="8454" max="8455" width="8.7265625" style="40"/>
    <col min="8456" max="8456" width="11.6328125" style="40" customWidth="1"/>
    <col min="8457" max="8457" width="13.90625" style="40" customWidth="1"/>
    <col min="8458" max="8458" width="13.36328125" style="40" bestFit="1" customWidth="1"/>
    <col min="8459" max="8462" width="8.7265625" style="40"/>
    <col min="8463" max="8463" width="11.453125" style="40" bestFit="1" customWidth="1"/>
    <col min="8464" max="8708" width="8.7265625" style="40"/>
    <col min="8709" max="8709" width="29.453125" style="40" customWidth="1"/>
    <col min="8710" max="8711" width="8.7265625" style="40"/>
    <col min="8712" max="8712" width="11.6328125" style="40" customWidth="1"/>
    <col min="8713" max="8713" width="13.90625" style="40" customWidth="1"/>
    <col min="8714" max="8714" width="13.36328125" style="40" bestFit="1" customWidth="1"/>
    <col min="8715" max="8718" width="8.7265625" style="40"/>
    <col min="8719" max="8719" width="11.453125" style="40" bestFit="1" customWidth="1"/>
    <col min="8720" max="8964" width="8.7265625" style="40"/>
    <col min="8965" max="8965" width="29.453125" style="40" customWidth="1"/>
    <col min="8966" max="8967" width="8.7265625" style="40"/>
    <col min="8968" max="8968" width="11.6328125" style="40" customWidth="1"/>
    <col min="8969" max="8969" width="13.90625" style="40" customWidth="1"/>
    <col min="8970" max="8970" width="13.36328125" style="40" bestFit="1" customWidth="1"/>
    <col min="8971" max="8974" width="8.7265625" style="40"/>
    <col min="8975" max="8975" width="11.453125" style="40" bestFit="1" customWidth="1"/>
    <col min="8976" max="9220" width="8.7265625" style="40"/>
    <col min="9221" max="9221" width="29.453125" style="40" customWidth="1"/>
    <col min="9222" max="9223" width="8.7265625" style="40"/>
    <col min="9224" max="9224" width="11.6328125" style="40" customWidth="1"/>
    <col min="9225" max="9225" width="13.90625" style="40" customWidth="1"/>
    <col min="9226" max="9226" width="13.36328125" style="40" bestFit="1" customWidth="1"/>
    <col min="9227" max="9230" width="8.7265625" style="40"/>
    <col min="9231" max="9231" width="11.453125" style="40" bestFit="1" customWidth="1"/>
    <col min="9232" max="9476" width="8.7265625" style="40"/>
    <col min="9477" max="9477" width="29.453125" style="40" customWidth="1"/>
    <col min="9478" max="9479" width="8.7265625" style="40"/>
    <col min="9480" max="9480" width="11.6328125" style="40" customWidth="1"/>
    <col min="9481" max="9481" width="13.90625" style="40" customWidth="1"/>
    <col min="9482" max="9482" width="13.36328125" style="40" bestFit="1" customWidth="1"/>
    <col min="9483" max="9486" width="8.7265625" style="40"/>
    <col min="9487" max="9487" width="11.453125" style="40" bestFit="1" customWidth="1"/>
    <col min="9488" max="9732" width="8.7265625" style="40"/>
    <col min="9733" max="9733" width="29.453125" style="40" customWidth="1"/>
    <col min="9734" max="9735" width="8.7265625" style="40"/>
    <col min="9736" max="9736" width="11.6328125" style="40" customWidth="1"/>
    <col min="9737" max="9737" width="13.90625" style="40" customWidth="1"/>
    <col min="9738" max="9738" width="13.36328125" style="40" bestFit="1" customWidth="1"/>
    <col min="9739" max="9742" width="8.7265625" style="40"/>
    <col min="9743" max="9743" width="11.453125" style="40" bestFit="1" customWidth="1"/>
    <col min="9744" max="9988" width="8.7265625" style="40"/>
    <col min="9989" max="9989" width="29.453125" style="40" customWidth="1"/>
    <col min="9990" max="9991" width="8.7265625" style="40"/>
    <col min="9992" max="9992" width="11.6328125" style="40" customWidth="1"/>
    <col min="9993" max="9993" width="13.90625" style="40" customWidth="1"/>
    <col min="9994" max="9994" width="13.36328125" style="40" bestFit="1" customWidth="1"/>
    <col min="9995" max="9998" width="8.7265625" style="40"/>
    <col min="9999" max="9999" width="11.453125" style="40" bestFit="1" customWidth="1"/>
    <col min="10000" max="10244" width="8.7265625" style="40"/>
    <col min="10245" max="10245" width="29.453125" style="40" customWidth="1"/>
    <col min="10246" max="10247" width="8.7265625" style="40"/>
    <col min="10248" max="10248" width="11.6328125" style="40" customWidth="1"/>
    <col min="10249" max="10249" width="13.90625" style="40" customWidth="1"/>
    <col min="10250" max="10250" width="13.36328125" style="40" bestFit="1" customWidth="1"/>
    <col min="10251" max="10254" width="8.7265625" style="40"/>
    <col min="10255" max="10255" width="11.453125" style="40" bestFit="1" customWidth="1"/>
    <col min="10256" max="10500" width="8.7265625" style="40"/>
    <col min="10501" max="10501" width="29.453125" style="40" customWidth="1"/>
    <col min="10502" max="10503" width="8.7265625" style="40"/>
    <col min="10504" max="10504" width="11.6328125" style="40" customWidth="1"/>
    <col min="10505" max="10505" width="13.90625" style="40" customWidth="1"/>
    <col min="10506" max="10506" width="13.36328125" style="40" bestFit="1" customWidth="1"/>
    <col min="10507" max="10510" width="8.7265625" style="40"/>
    <col min="10511" max="10511" width="11.453125" style="40" bestFit="1" customWidth="1"/>
    <col min="10512" max="10756" width="8.7265625" style="40"/>
    <col min="10757" max="10757" width="29.453125" style="40" customWidth="1"/>
    <col min="10758" max="10759" width="8.7265625" style="40"/>
    <col min="10760" max="10760" width="11.6328125" style="40" customWidth="1"/>
    <col min="10761" max="10761" width="13.90625" style="40" customWidth="1"/>
    <col min="10762" max="10762" width="13.36328125" style="40" bestFit="1" customWidth="1"/>
    <col min="10763" max="10766" width="8.7265625" style="40"/>
    <col min="10767" max="10767" width="11.453125" style="40" bestFit="1" customWidth="1"/>
    <col min="10768" max="11012" width="8.7265625" style="40"/>
    <col min="11013" max="11013" width="29.453125" style="40" customWidth="1"/>
    <col min="11014" max="11015" width="8.7265625" style="40"/>
    <col min="11016" max="11016" width="11.6328125" style="40" customWidth="1"/>
    <col min="11017" max="11017" width="13.90625" style="40" customWidth="1"/>
    <col min="11018" max="11018" width="13.36328125" style="40" bestFit="1" customWidth="1"/>
    <col min="11019" max="11022" width="8.7265625" style="40"/>
    <col min="11023" max="11023" width="11.453125" style="40" bestFit="1" customWidth="1"/>
    <col min="11024" max="11268" width="8.7265625" style="40"/>
    <col min="11269" max="11269" width="29.453125" style="40" customWidth="1"/>
    <col min="11270" max="11271" width="8.7265625" style="40"/>
    <col min="11272" max="11272" width="11.6328125" style="40" customWidth="1"/>
    <col min="11273" max="11273" width="13.90625" style="40" customWidth="1"/>
    <col min="11274" max="11274" width="13.36328125" style="40" bestFit="1" customWidth="1"/>
    <col min="11275" max="11278" width="8.7265625" style="40"/>
    <col min="11279" max="11279" width="11.453125" style="40" bestFit="1" customWidth="1"/>
    <col min="11280" max="11524" width="8.7265625" style="40"/>
    <col min="11525" max="11525" width="29.453125" style="40" customWidth="1"/>
    <col min="11526" max="11527" width="8.7265625" style="40"/>
    <col min="11528" max="11528" width="11.6328125" style="40" customWidth="1"/>
    <col min="11529" max="11529" width="13.90625" style="40" customWidth="1"/>
    <col min="11530" max="11530" width="13.36328125" style="40" bestFit="1" customWidth="1"/>
    <col min="11531" max="11534" width="8.7265625" style="40"/>
    <col min="11535" max="11535" width="11.453125" style="40" bestFit="1" customWidth="1"/>
    <col min="11536" max="11780" width="8.7265625" style="40"/>
    <col min="11781" max="11781" width="29.453125" style="40" customWidth="1"/>
    <col min="11782" max="11783" width="8.7265625" style="40"/>
    <col min="11784" max="11784" width="11.6328125" style="40" customWidth="1"/>
    <col min="11785" max="11785" width="13.90625" style="40" customWidth="1"/>
    <col min="11786" max="11786" width="13.36328125" style="40" bestFit="1" customWidth="1"/>
    <col min="11787" max="11790" width="8.7265625" style="40"/>
    <col min="11791" max="11791" width="11.453125" style="40" bestFit="1" customWidth="1"/>
    <col min="11792" max="12036" width="8.7265625" style="40"/>
    <col min="12037" max="12037" width="29.453125" style="40" customWidth="1"/>
    <col min="12038" max="12039" width="8.7265625" style="40"/>
    <col min="12040" max="12040" width="11.6328125" style="40" customWidth="1"/>
    <col min="12041" max="12041" width="13.90625" style="40" customWidth="1"/>
    <col min="12042" max="12042" width="13.36328125" style="40" bestFit="1" customWidth="1"/>
    <col min="12043" max="12046" width="8.7265625" style="40"/>
    <col min="12047" max="12047" width="11.453125" style="40" bestFit="1" customWidth="1"/>
    <col min="12048" max="12292" width="8.7265625" style="40"/>
    <col min="12293" max="12293" width="29.453125" style="40" customWidth="1"/>
    <col min="12294" max="12295" width="8.7265625" style="40"/>
    <col min="12296" max="12296" width="11.6328125" style="40" customWidth="1"/>
    <col min="12297" max="12297" width="13.90625" style="40" customWidth="1"/>
    <col min="12298" max="12298" width="13.36328125" style="40" bestFit="1" customWidth="1"/>
    <col min="12299" max="12302" width="8.7265625" style="40"/>
    <col min="12303" max="12303" width="11.453125" style="40" bestFit="1" customWidth="1"/>
    <col min="12304" max="12548" width="8.7265625" style="40"/>
    <col min="12549" max="12549" width="29.453125" style="40" customWidth="1"/>
    <col min="12550" max="12551" width="8.7265625" style="40"/>
    <col min="12552" max="12552" width="11.6328125" style="40" customWidth="1"/>
    <col min="12553" max="12553" width="13.90625" style="40" customWidth="1"/>
    <col min="12554" max="12554" width="13.36328125" style="40" bestFit="1" customWidth="1"/>
    <col min="12555" max="12558" width="8.7265625" style="40"/>
    <col min="12559" max="12559" width="11.453125" style="40" bestFit="1" customWidth="1"/>
    <col min="12560" max="12804" width="8.7265625" style="40"/>
    <col min="12805" max="12805" width="29.453125" style="40" customWidth="1"/>
    <col min="12806" max="12807" width="8.7265625" style="40"/>
    <col min="12808" max="12808" width="11.6328125" style="40" customWidth="1"/>
    <col min="12809" max="12809" width="13.90625" style="40" customWidth="1"/>
    <col min="12810" max="12810" width="13.36328125" style="40" bestFit="1" customWidth="1"/>
    <col min="12811" max="12814" width="8.7265625" style="40"/>
    <col min="12815" max="12815" width="11.453125" style="40" bestFit="1" customWidth="1"/>
    <col min="12816" max="13060" width="8.7265625" style="40"/>
    <col min="13061" max="13061" width="29.453125" style="40" customWidth="1"/>
    <col min="13062" max="13063" width="8.7265625" style="40"/>
    <col min="13064" max="13064" width="11.6328125" style="40" customWidth="1"/>
    <col min="13065" max="13065" width="13.90625" style="40" customWidth="1"/>
    <col min="13066" max="13066" width="13.36328125" style="40" bestFit="1" customWidth="1"/>
    <col min="13067" max="13070" width="8.7265625" style="40"/>
    <col min="13071" max="13071" width="11.453125" style="40" bestFit="1" customWidth="1"/>
    <col min="13072" max="13316" width="8.7265625" style="40"/>
    <col min="13317" max="13317" width="29.453125" style="40" customWidth="1"/>
    <col min="13318" max="13319" width="8.7265625" style="40"/>
    <col min="13320" max="13320" width="11.6328125" style="40" customWidth="1"/>
    <col min="13321" max="13321" width="13.90625" style="40" customWidth="1"/>
    <col min="13322" max="13322" width="13.36328125" style="40" bestFit="1" customWidth="1"/>
    <col min="13323" max="13326" width="8.7265625" style="40"/>
    <col min="13327" max="13327" width="11.453125" style="40" bestFit="1" customWidth="1"/>
    <col min="13328" max="13572" width="8.7265625" style="40"/>
    <col min="13573" max="13573" width="29.453125" style="40" customWidth="1"/>
    <col min="13574" max="13575" width="8.7265625" style="40"/>
    <col min="13576" max="13576" width="11.6328125" style="40" customWidth="1"/>
    <col min="13577" max="13577" width="13.90625" style="40" customWidth="1"/>
    <col min="13578" max="13578" width="13.36328125" style="40" bestFit="1" customWidth="1"/>
    <col min="13579" max="13582" width="8.7265625" style="40"/>
    <col min="13583" max="13583" width="11.453125" style="40" bestFit="1" customWidth="1"/>
    <col min="13584" max="13828" width="8.7265625" style="40"/>
    <col min="13829" max="13829" width="29.453125" style="40" customWidth="1"/>
    <col min="13830" max="13831" width="8.7265625" style="40"/>
    <col min="13832" max="13832" width="11.6328125" style="40" customWidth="1"/>
    <col min="13833" max="13833" width="13.90625" style="40" customWidth="1"/>
    <col min="13834" max="13834" width="13.36328125" style="40" bestFit="1" customWidth="1"/>
    <col min="13835" max="13838" width="8.7265625" style="40"/>
    <col min="13839" max="13839" width="11.453125" style="40" bestFit="1" customWidth="1"/>
    <col min="13840" max="14084" width="8.7265625" style="40"/>
    <col min="14085" max="14085" width="29.453125" style="40" customWidth="1"/>
    <col min="14086" max="14087" width="8.7265625" style="40"/>
    <col min="14088" max="14088" width="11.6328125" style="40" customWidth="1"/>
    <col min="14089" max="14089" width="13.90625" style="40" customWidth="1"/>
    <col min="14090" max="14090" width="13.36328125" style="40" bestFit="1" customWidth="1"/>
    <col min="14091" max="14094" width="8.7265625" style="40"/>
    <col min="14095" max="14095" width="11.453125" style="40" bestFit="1" customWidth="1"/>
    <col min="14096" max="14340" width="8.7265625" style="40"/>
    <col min="14341" max="14341" width="29.453125" style="40" customWidth="1"/>
    <col min="14342" max="14343" width="8.7265625" style="40"/>
    <col min="14344" max="14344" width="11.6328125" style="40" customWidth="1"/>
    <col min="14345" max="14345" width="13.90625" style="40" customWidth="1"/>
    <col min="14346" max="14346" width="13.36328125" style="40" bestFit="1" customWidth="1"/>
    <col min="14347" max="14350" width="8.7265625" style="40"/>
    <col min="14351" max="14351" width="11.453125" style="40" bestFit="1" customWidth="1"/>
    <col min="14352" max="14596" width="8.7265625" style="40"/>
    <col min="14597" max="14597" width="29.453125" style="40" customWidth="1"/>
    <col min="14598" max="14599" width="8.7265625" style="40"/>
    <col min="14600" max="14600" width="11.6328125" style="40" customWidth="1"/>
    <col min="14601" max="14601" width="13.90625" style="40" customWidth="1"/>
    <col min="14602" max="14602" width="13.36328125" style="40" bestFit="1" customWidth="1"/>
    <col min="14603" max="14606" width="8.7265625" style="40"/>
    <col min="14607" max="14607" width="11.453125" style="40" bestFit="1" customWidth="1"/>
    <col min="14608" max="14852" width="8.7265625" style="40"/>
    <col min="14853" max="14853" width="29.453125" style="40" customWidth="1"/>
    <col min="14854" max="14855" width="8.7265625" style="40"/>
    <col min="14856" max="14856" width="11.6328125" style="40" customWidth="1"/>
    <col min="14857" max="14857" width="13.90625" style="40" customWidth="1"/>
    <col min="14858" max="14858" width="13.36328125" style="40" bestFit="1" customWidth="1"/>
    <col min="14859" max="14862" width="8.7265625" style="40"/>
    <col min="14863" max="14863" width="11.453125" style="40" bestFit="1" customWidth="1"/>
    <col min="14864" max="15108" width="8.7265625" style="40"/>
    <col min="15109" max="15109" width="29.453125" style="40" customWidth="1"/>
    <col min="15110" max="15111" width="8.7265625" style="40"/>
    <col min="15112" max="15112" width="11.6328125" style="40" customWidth="1"/>
    <col min="15113" max="15113" width="13.90625" style="40" customWidth="1"/>
    <col min="15114" max="15114" width="13.36328125" style="40" bestFit="1" customWidth="1"/>
    <col min="15115" max="15118" width="8.7265625" style="40"/>
    <col min="15119" max="15119" width="11.453125" style="40" bestFit="1" customWidth="1"/>
    <col min="15120" max="15364" width="8.7265625" style="40"/>
    <col min="15365" max="15365" width="29.453125" style="40" customWidth="1"/>
    <col min="15366" max="15367" width="8.7265625" style="40"/>
    <col min="15368" max="15368" width="11.6328125" style="40" customWidth="1"/>
    <col min="15369" max="15369" width="13.90625" style="40" customWidth="1"/>
    <col min="15370" max="15370" width="13.36328125" style="40" bestFit="1" customWidth="1"/>
    <col min="15371" max="15374" width="8.7265625" style="40"/>
    <col min="15375" max="15375" width="11.453125" style="40" bestFit="1" customWidth="1"/>
    <col min="15376" max="15620" width="8.7265625" style="40"/>
    <col min="15621" max="15621" width="29.453125" style="40" customWidth="1"/>
    <col min="15622" max="15623" width="8.7265625" style="40"/>
    <col min="15624" max="15624" width="11.6328125" style="40" customWidth="1"/>
    <col min="15625" max="15625" width="13.90625" style="40" customWidth="1"/>
    <col min="15626" max="15626" width="13.36328125" style="40" bestFit="1" customWidth="1"/>
    <col min="15627" max="15630" width="8.7265625" style="40"/>
    <col min="15631" max="15631" width="11.453125" style="40" bestFit="1" customWidth="1"/>
    <col min="15632" max="15876" width="8.7265625" style="40"/>
    <col min="15877" max="15877" width="29.453125" style="40" customWidth="1"/>
    <col min="15878" max="15879" width="8.7265625" style="40"/>
    <col min="15880" max="15880" width="11.6328125" style="40" customWidth="1"/>
    <col min="15881" max="15881" width="13.90625" style="40" customWidth="1"/>
    <col min="15882" max="15882" width="13.36328125" style="40" bestFit="1" customWidth="1"/>
    <col min="15883" max="15886" width="8.7265625" style="40"/>
    <col min="15887" max="15887" width="11.453125" style="40" bestFit="1" customWidth="1"/>
    <col min="15888" max="16132" width="8.7265625" style="40"/>
    <col min="16133" max="16133" width="29.453125" style="40" customWidth="1"/>
    <col min="16134" max="16135" width="8.7265625" style="40"/>
    <col min="16136" max="16136" width="11.6328125" style="40" customWidth="1"/>
    <col min="16137" max="16137" width="13.90625" style="40" customWidth="1"/>
    <col min="16138" max="16138" width="13.36328125" style="40" bestFit="1" customWidth="1"/>
    <col min="16139" max="16142" width="8.7265625" style="40"/>
    <col min="16143" max="16143" width="11.453125" style="40" bestFit="1" customWidth="1"/>
    <col min="16144" max="16384" width="8.7265625" style="40"/>
  </cols>
  <sheetData>
    <row r="1" spans="1:9" ht="13">
      <c r="A1" s="387" t="str">
        <f>'[1]1 HVAC'!A1</f>
        <v>RUSTENBURG NHLS</v>
      </c>
      <c r="B1" s="388"/>
      <c r="C1" s="388"/>
      <c r="D1" s="388"/>
      <c r="E1" s="388"/>
      <c r="F1" s="388"/>
      <c r="G1" s="389"/>
      <c r="H1" s="390"/>
      <c r="I1" s="388"/>
    </row>
    <row r="2" spans="1:9" ht="13">
      <c r="A2" s="391" t="s">
        <v>1046</v>
      </c>
      <c r="B2" s="183"/>
      <c r="C2" s="183"/>
      <c r="D2" s="183"/>
      <c r="E2" s="183"/>
      <c r="F2" s="392"/>
      <c r="G2" s="393"/>
      <c r="H2" s="394"/>
      <c r="I2" s="46"/>
    </row>
    <row r="3" spans="1:9" ht="13">
      <c r="A3" s="395" t="s">
        <v>1047</v>
      </c>
      <c r="B3" s="183"/>
      <c r="C3" s="183"/>
      <c r="D3" s="183"/>
      <c r="E3" s="183"/>
      <c r="F3" s="392"/>
      <c r="G3" s="393"/>
      <c r="H3" s="394"/>
      <c r="I3" s="46"/>
    </row>
    <row r="4" spans="1:9">
      <c r="A4" s="396"/>
      <c r="B4" s="183"/>
      <c r="C4" s="183"/>
      <c r="D4" s="183"/>
      <c r="E4" s="183"/>
      <c r="F4" s="392"/>
      <c r="G4" s="393"/>
      <c r="H4" s="394"/>
      <c r="I4" s="48"/>
    </row>
    <row r="5" spans="1:9" ht="13">
      <c r="A5" s="397" t="s">
        <v>127</v>
      </c>
      <c r="B5" s="397"/>
      <c r="C5" s="398"/>
      <c r="D5" s="398"/>
      <c r="E5" s="398"/>
      <c r="F5" s="399"/>
      <c r="G5" s="400"/>
      <c r="H5" s="401"/>
      <c r="I5" s="55"/>
    </row>
    <row r="6" spans="1:9" ht="13">
      <c r="A6" s="402" t="s">
        <v>764</v>
      </c>
      <c r="B6" s="402" t="s">
        <v>765</v>
      </c>
      <c r="C6" s="395"/>
      <c r="D6" s="395"/>
      <c r="E6" s="395" t="s">
        <v>766</v>
      </c>
      <c r="F6" s="403" t="s">
        <v>767</v>
      </c>
      <c r="G6" s="404" t="s">
        <v>883</v>
      </c>
      <c r="H6" s="405" t="s">
        <v>8</v>
      </c>
      <c r="I6" s="61" t="s">
        <v>9</v>
      </c>
    </row>
    <row r="7" spans="1:9" ht="13">
      <c r="A7" s="406" t="s">
        <v>768</v>
      </c>
      <c r="B7" s="406" t="s">
        <v>769</v>
      </c>
      <c r="C7" s="407"/>
      <c r="D7" s="407"/>
      <c r="E7" s="407"/>
      <c r="F7" s="408"/>
      <c r="G7" s="409" t="s">
        <v>884</v>
      </c>
      <c r="H7" s="410"/>
      <c r="I7" s="68"/>
    </row>
    <row r="8" spans="1:9">
      <c r="A8" s="411"/>
      <c r="B8" s="164"/>
      <c r="C8" s="183"/>
      <c r="D8" s="183"/>
      <c r="E8" s="183"/>
      <c r="F8" s="164"/>
      <c r="G8" s="412"/>
      <c r="H8" s="413"/>
      <c r="I8" s="73"/>
    </row>
    <row r="9" spans="1:9" ht="13">
      <c r="A9" s="411"/>
      <c r="B9" s="414" t="s">
        <v>1048</v>
      </c>
      <c r="C9" s="415" t="s">
        <v>858</v>
      </c>
      <c r="D9" s="183"/>
      <c r="E9" s="183"/>
      <c r="F9" s="164"/>
      <c r="G9" s="416"/>
      <c r="H9" s="417"/>
      <c r="I9" s="418" t="str">
        <f>IF(OR(AND(G9="Prov",H9="Sum"),(H9="PC Sum")),". . . . . . . . .00",IF(ISERR(G9*H9),"",IF(G9*H9=0,"",ROUND(G9*H9,2))))</f>
        <v/>
      </c>
    </row>
    <row r="10" spans="1:9">
      <c r="A10" s="411"/>
      <c r="B10" s="419"/>
      <c r="C10" s="183"/>
      <c r="D10" s="183"/>
      <c r="E10" s="183"/>
      <c r="F10" s="164"/>
      <c r="G10" s="416"/>
      <c r="H10" s="417"/>
      <c r="I10" s="418" t="str">
        <f>IF(OR(AND(G10="Prov",H10="Sum"),(H10="PC Sum")),". . . . . . . . .00",IF(ISERR(G10*H10),"",IF(G10*H10=0,"",ROUND(G10*H10,2))))</f>
        <v/>
      </c>
    </row>
    <row r="11" spans="1:9" ht="13">
      <c r="A11" s="411"/>
      <c r="B11" s="420" t="s">
        <v>1049</v>
      </c>
      <c r="C11" s="106" t="s">
        <v>1050</v>
      </c>
      <c r="D11" s="421"/>
      <c r="E11" s="422"/>
      <c r="F11" s="70"/>
      <c r="G11" s="423"/>
      <c r="H11" s="424"/>
      <c r="I11" s="425"/>
    </row>
    <row r="12" spans="1:9" ht="13">
      <c r="A12" s="411"/>
      <c r="B12" s="420"/>
      <c r="C12" s="78"/>
      <c r="D12" s="42"/>
      <c r="E12" s="42"/>
      <c r="F12" s="70"/>
      <c r="G12" s="423"/>
      <c r="H12" s="424"/>
      <c r="I12" s="424"/>
    </row>
    <row r="13" spans="1:9" ht="13">
      <c r="A13" s="411"/>
      <c r="B13" s="420"/>
      <c r="C13" s="102" t="s">
        <v>775</v>
      </c>
      <c r="D13" s="42" t="s">
        <v>1051</v>
      </c>
      <c r="E13" s="42"/>
      <c r="F13" s="70"/>
      <c r="G13" s="423"/>
      <c r="H13" s="426"/>
      <c r="I13" s="427"/>
    </row>
    <row r="14" spans="1:9" ht="13">
      <c r="A14" s="411"/>
      <c r="B14" s="420"/>
      <c r="C14" s="102"/>
      <c r="D14" s="42" t="s">
        <v>1052</v>
      </c>
      <c r="E14" s="42"/>
      <c r="F14" s="70"/>
      <c r="G14" s="423"/>
      <c r="H14" s="428"/>
      <c r="I14" s="429"/>
    </row>
    <row r="15" spans="1:9" ht="13">
      <c r="A15" s="411"/>
      <c r="B15" s="430"/>
      <c r="C15" s="102"/>
      <c r="D15" s="42" t="s">
        <v>1053</v>
      </c>
      <c r="E15" s="42"/>
      <c r="F15" s="70"/>
      <c r="G15" s="423"/>
      <c r="H15" s="428"/>
      <c r="I15" s="426"/>
    </row>
    <row r="16" spans="1:9" ht="13">
      <c r="A16" s="411"/>
      <c r="B16" s="431"/>
      <c r="C16" s="102"/>
      <c r="D16" s="42" t="s">
        <v>1054</v>
      </c>
      <c r="E16" s="42"/>
      <c r="F16" s="70"/>
      <c r="G16" s="423"/>
      <c r="H16" s="432"/>
      <c r="I16" s="433"/>
    </row>
    <row r="17" spans="1:9" ht="13">
      <c r="A17" s="411"/>
      <c r="B17" s="420"/>
      <c r="C17" s="102"/>
      <c r="D17" s="42" t="s">
        <v>1055</v>
      </c>
      <c r="E17" s="42"/>
      <c r="F17" s="70"/>
      <c r="G17" s="423"/>
      <c r="H17" s="432"/>
      <c r="I17" s="433"/>
    </row>
    <row r="18" spans="1:9" ht="13">
      <c r="A18" s="411"/>
      <c r="B18" s="420"/>
      <c r="C18" s="102"/>
      <c r="D18" s="42" t="s">
        <v>1056</v>
      </c>
      <c r="E18" s="42"/>
      <c r="F18" s="70" t="s">
        <v>260</v>
      </c>
      <c r="G18" s="423">
        <v>4</v>
      </c>
      <c r="H18" s="426"/>
      <c r="I18" s="427"/>
    </row>
    <row r="19" spans="1:9" ht="13">
      <c r="A19" s="411"/>
      <c r="B19" s="434"/>
      <c r="C19" s="102"/>
      <c r="D19" s="42"/>
      <c r="E19" s="42"/>
      <c r="F19" s="70"/>
      <c r="G19" s="423"/>
      <c r="H19" s="432"/>
      <c r="I19" s="433"/>
    </row>
    <row r="20" spans="1:9" ht="13">
      <c r="A20" s="435"/>
      <c r="B20" s="436"/>
      <c r="C20" s="102" t="s">
        <v>781</v>
      </c>
      <c r="D20" s="42" t="s">
        <v>1057</v>
      </c>
      <c r="E20" s="42"/>
      <c r="F20" s="70"/>
      <c r="G20" s="423"/>
      <c r="H20" s="426"/>
      <c r="I20" s="427"/>
    </row>
    <row r="21" spans="1:9" ht="13">
      <c r="A21" s="435"/>
      <c r="B21" s="436"/>
      <c r="C21" s="102"/>
      <c r="D21" s="42" t="s">
        <v>1058</v>
      </c>
      <c r="E21" s="42"/>
      <c r="F21" s="70" t="s">
        <v>260</v>
      </c>
      <c r="G21" s="423">
        <v>1</v>
      </c>
      <c r="H21" s="426"/>
      <c r="I21" s="427"/>
    </row>
    <row r="22" spans="1:9" ht="13">
      <c r="A22" s="411"/>
      <c r="B22" s="436"/>
      <c r="C22" s="102"/>
      <c r="D22" s="42"/>
      <c r="E22" s="42"/>
      <c r="F22" s="70"/>
      <c r="G22" s="423"/>
      <c r="H22" s="426"/>
      <c r="I22" s="427"/>
    </row>
    <row r="23" spans="1:9" ht="13">
      <c r="A23" s="411"/>
      <c r="B23" s="437"/>
      <c r="C23" s="102" t="s">
        <v>785</v>
      </c>
      <c r="D23" s="42" t="s">
        <v>1059</v>
      </c>
      <c r="E23" s="47"/>
      <c r="F23" s="70"/>
      <c r="G23" s="423"/>
      <c r="H23" s="438"/>
      <c r="I23" s="427"/>
    </row>
    <row r="24" spans="1:9" ht="13">
      <c r="A24" s="411"/>
      <c r="B24" s="437"/>
      <c r="C24" s="102"/>
      <c r="D24" s="42" t="s">
        <v>1060</v>
      </c>
      <c r="E24" s="42"/>
      <c r="F24" s="70"/>
      <c r="G24" s="423"/>
      <c r="H24" s="439"/>
      <c r="I24" s="429"/>
    </row>
    <row r="25" spans="1:9" ht="13">
      <c r="A25" s="411"/>
      <c r="B25" s="420"/>
      <c r="C25" s="102"/>
      <c r="D25" s="42" t="s">
        <v>1061</v>
      </c>
      <c r="E25" s="42"/>
      <c r="F25" s="70" t="s">
        <v>260</v>
      </c>
      <c r="G25" s="423">
        <v>2</v>
      </c>
      <c r="H25" s="438"/>
      <c r="I25" s="427"/>
    </row>
    <row r="26" spans="1:9" ht="13">
      <c r="A26" s="411"/>
      <c r="B26" s="420"/>
      <c r="C26" s="102"/>
      <c r="D26" s="42"/>
      <c r="E26" s="42"/>
      <c r="F26" s="70"/>
      <c r="G26" s="423"/>
      <c r="H26" s="439"/>
      <c r="I26" s="429"/>
    </row>
    <row r="27" spans="1:9" ht="13">
      <c r="A27" s="411"/>
      <c r="B27" s="420"/>
      <c r="C27" s="102" t="s">
        <v>788</v>
      </c>
      <c r="D27" s="42" t="s">
        <v>1062</v>
      </c>
      <c r="E27" s="42"/>
      <c r="F27" s="70"/>
      <c r="G27" s="423"/>
      <c r="H27" s="426"/>
      <c r="I27" s="427"/>
    </row>
    <row r="28" spans="1:9" ht="13">
      <c r="A28" s="411"/>
      <c r="B28" s="420"/>
      <c r="C28" s="102"/>
      <c r="D28" s="42" t="s">
        <v>1063</v>
      </c>
      <c r="E28" s="42"/>
      <c r="F28" s="70" t="s">
        <v>260</v>
      </c>
      <c r="G28" s="423">
        <v>2</v>
      </c>
      <c r="H28" s="426"/>
      <c r="I28" s="427"/>
    </row>
    <row r="29" spans="1:9" ht="13">
      <c r="A29" s="411"/>
      <c r="B29" s="414"/>
      <c r="C29" s="79"/>
      <c r="D29" s="42"/>
      <c r="E29" s="42"/>
      <c r="F29" s="85"/>
      <c r="G29" s="440"/>
      <c r="H29" s="441"/>
      <c r="I29" s="442"/>
    </row>
    <row r="30" spans="1:9" ht="13">
      <c r="A30" s="411"/>
      <c r="B30" s="414"/>
      <c r="C30" s="102" t="s">
        <v>790</v>
      </c>
      <c r="D30" s="42" t="s">
        <v>1064</v>
      </c>
      <c r="E30" s="42"/>
      <c r="F30" s="70"/>
      <c r="G30" s="423"/>
      <c r="H30" s="443"/>
      <c r="I30" s="427"/>
    </row>
    <row r="31" spans="1:9" ht="13">
      <c r="A31" s="411"/>
      <c r="B31" s="414"/>
      <c r="C31" s="42"/>
      <c r="D31" s="42" t="s">
        <v>1065</v>
      </c>
      <c r="E31" s="42"/>
      <c r="F31" s="70"/>
      <c r="G31" s="423"/>
      <c r="H31" s="439"/>
      <c r="I31" s="429"/>
    </row>
    <row r="32" spans="1:9" ht="13">
      <c r="A32" s="444"/>
      <c r="B32" s="445"/>
      <c r="C32" s="42"/>
      <c r="D32" s="42" t="s">
        <v>1066</v>
      </c>
      <c r="E32" s="42"/>
      <c r="F32" s="70"/>
      <c r="G32" s="423"/>
      <c r="H32" s="446"/>
      <c r="I32" s="429"/>
    </row>
    <row r="33" spans="1:15" ht="13">
      <c r="A33" s="444"/>
      <c r="B33" s="445"/>
      <c r="C33" s="79"/>
      <c r="D33" s="42" t="s">
        <v>1067</v>
      </c>
      <c r="E33" s="42"/>
      <c r="F33" s="70" t="s">
        <v>259</v>
      </c>
      <c r="G33" s="423">
        <v>2</v>
      </c>
      <c r="H33" s="443"/>
      <c r="I33" s="427"/>
    </row>
    <row r="34" spans="1:15" ht="13">
      <c r="A34" s="444"/>
      <c r="B34" s="420"/>
      <c r="C34" s="447"/>
      <c r="D34" s="448"/>
      <c r="E34" s="448"/>
      <c r="F34" s="449"/>
      <c r="G34" s="450"/>
      <c r="H34" s="451"/>
      <c r="I34" s="451"/>
    </row>
    <row r="35" spans="1:15" ht="13">
      <c r="A35" s="444"/>
      <c r="B35" s="420"/>
      <c r="C35" s="102" t="s">
        <v>793</v>
      </c>
      <c r="D35" s="42" t="s">
        <v>1068</v>
      </c>
      <c r="E35" s="42"/>
      <c r="F35" s="70" t="s">
        <v>259</v>
      </c>
      <c r="G35" s="440">
        <v>20</v>
      </c>
      <c r="H35" s="426"/>
      <c r="I35" s="427"/>
    </row>
    <row r="36" spans="1:15" ht="13">
      <c r="A36" s="444"/>
      <c r="B36" s="414"/>
      <c r="C36" s="452"/>
      <c r="D36" s="42"/>
      <c r="E36" s="42"/>
      <c r="F36" s="70"/>
      <c r="G36" s="440"/>
      <c r="H36" s="426"/>
      <c r="I36" s="427"/>
    </row>
    <row r="37" spans="1:15" ht="13">
      <c r="A37" s="444"/>
      <c r="B37" s="434"/>
      <c r="C37" s="102" t="s">
        <v>796</v>
      </c>
      <c r="D37" s="42" t="s">
        <v>1069</v>
      </c>
      <c r="E37" s="42"/>
      <c r="F37" s="70" t="s">
        <v>259</v>
      </c>
      <c r="G37" s="453">
        <v>12</v>
      </c>
      <c r="H37" s="454"/>
      <c r="I37" s="427"/>
    </row>
    <row r="38" spans="1:15" ht="13">
      <c r="A38" s="444"/>
      <c r="B38" s="434"/>
      <c r="C38" s="455"/>
      <c r="D38" s="42"/>
      <c r="E38" s="42"/>
      <c r="F38" s="70"/>
      <c r="G38" s="440"/>
      <c r="H38" s="439"/>
      <c r="I38" s="427"/>
    </row>
    <row r="39" spans="1:15" ht="13">
      <c r="A39" s="444"/>
      <c r="B39" s="434"/>
      <c r="C39" s="102" t="s">
        <v>798</v>
      </c>
      <c r="D39" s="42" t="s">
        <v>1070</v>
      </c>
      <c r="E39" s="42"/>
      <c r="F39" s="70" t="s">
        <v>260</v>
      </c>
      <c r="G39" s="440">
        <v>6</v>
      </c>
      <c r="H39" s="443"/>
      <c r="I39" s="427"/>
    </row>
    <row r="40" spans="1:15" ht="13">
      <c r="A40" s="444"/>
      <c r="B40" s="434"/>
      <c r="C40" s="455"/>
      <c r="D40" s="42"/>
      <c r="E40" s="42"/>
      <c r="F40" s="70"/>
      <c r="G40" s="440"/>
      <c r="H40" s="443"/>
      <c r="I40" s="427"/>
    </row>
    <row r="41" spans="1:15" ht="13">
      <c r="A41" s="444"/>
      <c r="B41" s="434"/>
      <c r="C41" s="102" t="s">
        <v>1071</v>
      </c>
      <c r="D41" s="42" t="s">
        <v>1072</v>
      </c>
      <c r="E41" s="42"/>
      <c r="F41" s="70" t="s">
        <v>260</v>
      </c>
      <c r="G41" s="440">
        <v>12</v>
      </c>
      <c r="H41" s="443"/>
      <c r="I41" s="427"/>
      <c r="O41" s="456"/>
    </row>
    <row r="42" spans="1:15" ht="13">
      <c r="A42" s="444"/>
      <c r="B42" s="434"/>
      <c r="C42" s="457"/>
      <c r="D42" s="42"/>
      <c r="E42" s="42"/>
      <c r="F42" s="70"/>
      <c r="G42" s="440"/>
      <c r="H42" s="443"/>
      <c r="I42" s="427"/>
    </row>
    <row r="43" spans="1:15" ht="13">
      <c r="A43" s="444"/>
      <c r="B43" s="414"/>
      <c r="C43" s="102" t="s">
        <v>1073</v>
      </c>
      <c r="D43" s="42" t="s">
        <v>1074</v>
      </c>
      <c r="E43" s="42"/>
      <c r="F43" s="70" t="s">
        <v>260</v>
      </c>
      <c r="G43" s="440">
        <v>12</v>
      </c>
      <c r="H43" s="443"/>
      <c r="I43" s="427"/>
    </row>
    <row r="44" spans="1:15" ht="13">
      <c r="A44" s="444"/>
      <c r="B44" s="434"/>
      <c r="C44" s="458"/>
      <c r="D44" s="459"/>
      <c r="E44" s="460"/>
      <c r="F44" s="70"/>
      <c r="G44" s="461"/>
      <c r="H44" s="462"/>
      <c r="I44" s="427"/>
    </row>
    <row r="45" spans="1:15" ht="13">
      <c r="A45" s="444"/>
      <c r="B45" s="420"/>
      <c r="C45" s="452"/>
      <c r="D45" s="183"/>
      <c r="E45" s="183"/>
      <c r="F45" s="164"/>
      <c r="G45" s="127"/>
      <c r="H45" s="463"/>
      <c r="I45" s="129"/>
    </row>
    <row r="46" spans="1:15" ht="13">
      <c r="A46" s="411"/>
      <c r="B46" s="420"/>
      <c r="C46" s="464"/>
      <c r="D46" s="260"/>
      <c r="E46" s="260"/>
      <c r="F46" s="304"/>
      <c r="G46" s="465"/>
      <c r="H46" s="466"/>
      <c r="I46" s="96"/>
    </row>
    <row r="47" spans="1:15" ht="13">
      <c r="A47" s="444"/>
      <c r="B47" s="420"/>
      <c r="C47" s="464"/>
      <c r="D47" s="260"/>
      <c r="E47" s="260"/>
      <c r="F47" s="304"/>
      <c r="G47" s="465"/>
      <c r="H47" s="466"/>
      <c r="I47" s="96"/>
    </row>
    <row r="48" spans="1:15" ht="13">
      <c r="A48" s="444"/>
      <c r="B48" s="420"/>
      <c r="C48" s="464"/>
      <c r="D48" s="260"/>
      <c r="E48" s="260"/>
      <c r="F48" s="304"/>
      <c r="G48" s="465"/>
      <c r="H48" s="466"/>
      <c r="I48" s="96"/>
    </row>
    <row r="49" spans="1:9" ht="13">
      <c r="A49" s="444"/>
      <c r="B49" s="420"/>
      <c r="C49" s="464"/>
      <c r="D49" s="260"/>
      <c r="E49" s="260"/>
      <c r="F49" s="304"/>
      <c r="G49" s="465"/>
      <c r="H49" s="466"/>
      <c r="I49" s="96"/>
    </row>
    <row r="50" spans="1:9" ht="13">
      <c r="A50" s="444"/>
      <c r="B50" s="420"/>
      <c r="C50" s="464"/>
      <c r="D50" s="260"/>
      <c r="E50" s="260"/>
      <c r="F50" s="304"/>
      <c r="G50" s="465"/>
      <c r="H50" s="466"/>
      <c r="I50" s="96"/>
    </row>
    <row r="51" spans="1:9" ht="13">
      <c r="A51" s="444"/>
      <c r="B51" s="420"/>
      <c r="C51" s="464"/>
      <c r="D51" s="260"/>
      <c r="E51" s="260"/>
      <c r="F51" s="467"/>
      <c r="G51" s="465"/>
      <c r="H51" s="463"/>
      <c r="I51" s="129"/>
    </row>
    <row r="52" spans="1:9" ht="13">
      <c r="A52" s="444"/>
      <c r="B52" s="420"/>
      <c r="C52" s="464"/>
      <c r="D52" s="260"/>
      <c r="E52" s="260"/>
      <c r="F52" s="304"/>
      <c r="G52" s="465"/>
      <c r="H52" s="466"/>
      <c r="I52" s="96"/>
    </row>
    <row r="53" spans="1:9" ht="13">
      <c r="A53" s="411"/>
      <c r="B53" s="420"/>
      <c r="C53" s="464"/>
      <c r="D53" s="260"/>
      <c r="E53" s="260"/>
      <c r="F53" s="304"/>
      <c r="G53" s="465"/>
      <c r="H53" s="466"/>
      <c r="I53" s="96"/>
    </row>
    <row r="54" spans="1:9" ht="13">
      <c r="A54" s="444"/>
      <c r="B54" s="420"/>
      <c r="C54" s="464"/>
      <c r="D54" s="260"/>
      <c r="E54" s="260"/>
      <c r="F54" s="304"/>
      <c r="G54" s="465"/>
      <c r="H54" s="466"/>
      <c r="I54" s="96"/>
    </row>
    <row r="55" spans="1:9" ht="13">
      <c r="A55" s="444"/>
      <c r="B55" s="420"/>
      <c r="C55" s="464"/>
      <c r="D55" s="260"/>
      <c r="E55" s="260"/>
      <c r="F55" s="467"/>
      <c r="G55" s="465"/>
      <c r="H55" s="463"/>
      <c r="I55" s="129"/>
    </row>
    <row r="56" spans="1:9" ht="13">
      <c r="A56" s="444"/>
      <c r="B56" s="420"/>
      <c r="C56" s="464"/>
      <c r="D56" s="260"/>
      <c r="E56" s="260"/>
      <c r="F56" s="304"/>
      <c r="G56" s="465"/>
      <c r="H56" s="466"/>
      <c r="I56" s="96"/>
    </row>
    <row r="57" spans="1:9" ht="13">
      <c r="A57" s="444"/>
      <c r="B57" s="420"/>
      <c r="C57" s="464"/>
      <c r="D57" s="260"/>
      <c r="E57" s="260"/>
      <c r="F57" s="304"/>
      <c r="G57" s="465"/>
      <c r="H57" s="466"/>
      <c r="I57" s="96"/>
    </row>
    <row r="58" spans="1:9" ht="13">
      <c r="A58" s="444"/>
      <c r="B58" s="420"/>
      <c r="C58" s="464"/>
      <c r="D58" s="260"/>
      <c r="E58" s="260"/>
      <c r="F58" s="304"/>
      <c r="G58" s="465"/>
      <c r="H58" s="466"/>
      <c r="I58" s="96"/>
    </row>
    <row r="59" spans="1:9" ht="13">
      <c r="A59" s="444"/>
      <c r="B59" s="420"/>
      <c r="C59" s="464"/>
      <c r="D59" s="260"/>
      <c r="E59" s="260"/>
      <c r="F59" s="304"/>
      <c r="G59" s="465"/>
      <c r="H59" s="466"/>
      <c r="I59" s="96"/>
    </row>
    <row r="60" spans="1:9" ht="13">
      <c r="A60" s="444"/>
      <c r="B60" s="420"/>
      <c r="C60" s="464"/>
      <c r="D60" s="260"/>
      <c r="E60" s="260"/>
      <c r="F60" s="467"/>
      <c r="G60" s="465"/>
      <c r="H60" s="463"/>
      <c r="I60" s="129"/>
    </row>
    <row r="61" spans="1:9" ht="13">
      <c r="A61" s="444"/>
      <c r="B61" s="420"/>
      <c r="C61" s="464"/>
      <c r="D61" s="260"/>
      <c r="E61" s="260"/>
      <c r="F61" s="467"/>
      <c r="G61" s="465"/>
      <c r="H61" s="463"/>
      <c r="I61" s="129"/>
    </row>
    <row r="62" spans="1:9" ht="13">
      <c r="A62" s="444"/>
      <c r="B62" s="420"/>
      <c r="C62" s="468"/>
      <c r="D62" s="260"/>
      <c r="E62" s="260"/>
      <c r="F62" s="467"/>
      <c r="G62" s="465"/>
      <c r="H62" s="463"/>
      <c r="I62" s="129"/>
    </row>
    <row r="63" spans="1:9" ht="13">
      <c r="A63" s="444"/>
      <c r="B63" s="420"/>
      <c r="C63" s="468"/>
      <c r="D63" s="260"/>
      <c r="E63" s="260"/>
      <c r="F63" s="467"/>
      <c r="G63" s="465"/>
      <c r="H63" s="463"/>
      <c r="I63" s="129"/>
    </row>
    <row r="64" spans="1:9" ht="13">
      <c r="A64" s="444"/>
      <c r="B64" s="420"/>
      <c r="C64" s="468"/>
      <c r="D64" s="260"/>
      <c r="E64" s="260"/>
      <c r="F64" s="467"/>
      <c r="G64" s="465"/>
      <c r="H64" s="463"/>
      <c r="I64" s="129"/>
    </row>
    <row r="65" spans="1:9" ht="13">
      <c r="A65" s="444"/>
      <c r="B65" s="420"/>
      <c r="C65" s="469"/>
      <c r="D65" s="470"/>
      <c r="E65" s="471"/>
      <c r="F65" s="472"/>
      <c r="G65" s="473"/>
      <c r="H65" s="474"/>
      <c r="I65" s="475"/>
    </row>
    <row r="66" spans="1:9">
      <c r="A66" s="476"/>
      <c r="B66" s="477"/>
      <c r="C66" s="478"/>
      <c r="D66" s="478"/>
      <c r="E66" s="478"/>
      <c r="F66" s="479"/>
      <c r="G66" s="480"/>
      <c r="H66" s="481"/>
      <c r="I66" s="482"/>
    </row>
    <row r="67" spans="1:9" ht="13">
      <c r="A67" s="164"/>
      <c r="B67" s="221" t="s">
        <v>1075</v>
      </c>
      <c r="C67" s="221"/>
      <c r="D67" s="221"/>
      <c r="E67" s="222"/>
      <c r="F67" s="483"/>
      <c r="G67" s="484"/>
      <c r="H67" s="485"/>
      <c r="I67" s="486"/>
    </row>
    <row r="68" spans="1:9">
      <c r="A68" s="487"/>
      <c r="B68" s="488"/>
      <c r="C68" s="489"/>
      <c r="D68" s="489"/>
      <c r="E68" s="489"/>
      <c r="F68" s="490"/>
      <c r="G68" s="491"/>
      <c r="H68" s="492"/>
      <c r="I68" s="493"/>
    </row>
  </sheetData>
  <pageMargins left="0.7" right="0.7" top="0.75" bottom="0.75" header="0.3" footer="0.3"/>
  <pageSetup paperSize="9" scale="7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7482F2-637E-40C7-963B-82C6BAC1FA45}">
  <dimension ref="A1:L105"/>
  <sheetViews>
    <sheetView view="pageBreakPreview" zoomScale="60" zoomScaleNormal="100" workbookViewId="0">
      <selection activeCell="N27" sqref="N27"/>
    </sheetView>
  </sheetViews>
  <sheetFormatPr defaultRowHeight="12.5"/>
  <cols>
    <col min="1" max="1" width="13" style="35" customWidth="1"/>
    <col min="2" max="2" width="6.6328125" style="35" customWidth="1"/>
    <col min="3" max="4" width="3.6328125" style="35" customWidth="1"/>
    <col min="5" max="5" width="35.36328125" style="35" customWidth="1"/>
    <col min="6" max="6" width="6.6328125" style="35" customWidth="1"/>
    <col min="7" max="7" width="5.90625" style="263" customWidth="1"/>
    <col min="8" max="8" width="10.6328125" style="35" customWidth="1"/>
    <col min="9" max="9" width="13.36328125" style="244" customWidth="1"/>
    <col min="10" max="256" width="8.7265625" style="35"/>
    <col min="257" max="257" width="13" style="35" customWidth="1"/>
    <col min="258" max="258" width="6.6328125" style="35" customWidth="1"/>
    <col min="259" max="260" width="3.6328125" style="35" customWidth="1"/>
    <col min="261" max="261" width="35.36328125" style="35" customWidth="1"/>
    <col min="262" max="262" width="6.6328125" style="35" customWidth="1"/>
    <col min="263" max="263" width="5.90625" style="35" customWidth="1"/>
    <col min="264" max="264" width="10.6328125" style="35" customWidth="1"/>
    <col min="265" max="265" width="13.36328125" style="35" customWidth="1"/>
    <col min="266" max="512" width="8.7265625" style="35"/>
    <col min="513" max="513" width="13" style="35" customWidth="1"/>
    <col min="514" max="514" width="6.6328125" style="35" customWidth="1"/>
    <col min="515" max="516" width="3.6328125" style="35" customWidth="1"/>
    <col min="517" max="517" width="35.36328125" style="35" customWidth="1"/>
    <col min="518" max="518" width="6.6328125" style="35" customWidth="1"/>
    <col min="519" max="519" width="5.90625" style="35" customWidth="1"/>
    <col min="520" max="520" width="10.6328125" style="35" customWidth="1"/>
    <col min="521" max="521" width="13.36328125" style="35" customWidth="1"/>
    <col min="522" max="768" width="8.7265625" style="35"/>
    <col min="769" max="769" width="13" style="35" customWidth="1"/>
    <col min="770" max="770" width="6.6328125" style="35" customWidth="1"/>
    <col min="771" max="772" width="3.6328125" style="35" customWidth="1"/>
    <col min="773" max="773" width="35.36328125" style="35" customWidth="1"/>
    <col min="774" max="774" width="6.6328125" style="35" customWidth="1"/>
    <col min="775" max="775" width="5.90625" style="35" customWidth="1"/>
    <col min="776" max="776" width="10.6328125" style="35" customWidth="1"/>
    <col min="777" max="777" width="13.36328125" style="35" customWidth="1"/>
    <col min="778" max="1024" width="8.7265625" style="35"/>
    <col min="1025" max="1025" width="13" style="35" customWidth="1"/>
    <col min="1026" max="1026" width="6.6328125" style="35" customWidth="1"/>
    <col min="1027" max="1028" width="3.6328125" style="35" customWidth="1"/>
    <col min="1029" max="1029" width="35.36328125" style="35" customWidth="1"/>
    <col min="1030" max="1030" width="6.6328125" style="35" customWidth="1"/>
    <col min="1031" max="1031" width="5.90625" style="35" customWidth="1"/>
    <col min="1032" max="1032" width="10.6328125" style="35" customWidth="1"/>
    <col min="1033" max="1033" width="13.36328125" style="35" customWidth="1"/>
    <col min="1034" max="1280" width="8.7265625" style="35"/>
    <col min="1281" max="1281" width="13" style="35" customWidth="1"/>
    <col min="1282" max="1282" width="6.6328125" style="35" customWidth="1"/>
    <col min="1283" max="1284" width="3.6328125" style="35" customWidth="1"/>
    <col min="1285" max="1285" width="35.36328125" style="35" customWidth="1"/>
    <col min="1286" max="1286" width="6.6328125" style="35" customWidth="1"/>
    <col min="1287" max="1287" width="5.90625" style="35" customWidth="1"/>
    <col min="1288" max="1288" width="10.6328125" style="35" customWidth="1"/>
    <col min="1289" max="1289" width="13.36328125" style="35" customWidth="1"/>
    <col min="1290" max="1536" width="8.7265625" style="35"/>
    <col min="1537" max="1537" width="13" style="35" customWidth="1"/>
    <col min="1538" max="1538" width="6.6328125" style="35" customWidth="1"/>
    <col min="1539" max="1540" width="3.6328125" style="35" customWidth="1"/>
    <col min="1541" max="1541" width="35.36328125" style="35" customWidth="1"/>
    <col min="1542" max="1542" width="6.6328125" style="35" customWidth="1"/>
    <col min="1543" max="1543" width="5.90625" style="35" customWidth="1"/>
    <col min="1544" max="1544" width="10.6328125" style="35" customWidth="1"/>
    <col min="1545" max="1545" width="13.36328125" style="35" customWidth="1"/>
    <col min="1546" max="1792" width="8.7265625" style="35"/>
    <col min="1793" max="1793" width="13" style="35" customWidth="1"/>
    <col min="1794" max="1794" width="6.6328125" style="35" customWidth="1"/>
    <col min="1795" max="1796" width="3.6328125" style="35" customWidth="1"/>
    <col min="1797" max="1797" width="35.36328125" style="35" customWidth="1"/>
    <col min="1798" max="1798" width="6.6328125" style="35" customWidth="1"/>
    <col min="1799" max="1799" width="5.90625" style="35" customWidth="1"/>
    <col min="1800" max="1800" width="10.6328125" style="35" customWidth="1"/>
    <col min="1801" max="1801" width="13.36328125" style="35" customWidth="1"/>
    <col min="1802" max="2048" width="8.7265625" style="35"/>
    <col min="2049" max="2049" width="13" style="35" customWidth="1"/>
    <col min="2050" max="2050" width="6.6328125" style="35" customWidth="1"/>
    <col min="2051" max="2052" width="3.6328125" style="35" customWidth="1"/>
    <col min="2053" max="2053" width="35.36328125" style="35" customWidth="1"/>
    <col min="2054" max="2054" width="6.6328125" style="35" customWidth="1"/>
    <col min="2055" max="2055" width="5.90625" style="35" customWidth="1"/>
    <col min="2056" max="2056" width="10.6328125" style="35" customWidth="1"/>
    <col min="2057" max="2057" width="13.36328125" style="35" customWidth="1"/>
    <col min="2058" max="2304" width="8.7265625" style="35"/>
    <col min="2305" max="2305" width="13" style="35" customWidth="1"/>
    <col min="2306" max="2306" width="6.6328125" style="35" customWidth="1"/>
    <col min="2307" max="2308" width="3.6328125" style="35" customWidth="1"/>
    <col min="2309" max="2309" width="35.36328125" style="35" customWidth="1"/>
    <col min="2310" max="2310" width="6.6328125" style="35" customWidth="1"/>
    <col min="2311" max="2311" width="5.90625" style="35" customWidth="1"/>
    <col min="2312" max="2312" width="10.6328125" style="35" customWidth="1"/>
    <col min="2313" max="2313" width="13.36328125" style="35" customWidth="1"/>
    <col min="2314" max="2560" width="8.7265625" style="35"/>
    <col min="2561" max="2561" width="13" style="35" customWidth="1"/>
    <col min="2562" max="2562" width="6.6328125" style="35" customWidth="1"/>
    <col min="2563" max="2564" width="3.6328125" style="35" customWidth="1"/>
    <col min="2565" max="2565" width="35.36328125" style="35" customWidth="1"/>
    <col min="2566" max="2566" width="6.6328125" style="35" customWidth="1"/>
    <col min="2567" max="2567" width="5.90625" style="35" customWidth="1"/>
    <col min="2568" max="2568" width="10.6328125" style="35" customWidth="1"/>
    <col min="2569" max="2569" width="13.36328125" style="35" customWidth="1"/>
    <col min="2570" max="2816" width="8.7265625" style="35"/>
    <col min="2817" max="2817" width="13" style="35" customWidth="1"/>
    <col min="2818" max="2818" width="6.6328125" style="35" customWidth="1"/>
    <col min="2819" max="2820" width="3.6328125" style="35" customWidth="1"/>
    <col min="2821" max="2821" width="35.36328125" style="35" customWidth="1"/>
    <col min="2822" max="2822" width="6.6328125" style="35" customWidth="1"/>
    <col min="2823" max="2823" width="5.90625" style="35" customWidth="1"/>
    <col min="2824" max="2824" width="10.6328125" style="35" customWidth="1"/>
    <col min="2825" max="2825" width="13.36328125" style="35" customWidth="1"/>
    <col min="2826" max="3072" width="8.7265625" style="35"/>
    <col min="3073" max="3073" width="13" style="35" customWidth="1"/>
    <col min="3074" max="3074" width="6.6328125" style="35" customWidth="1"/>
    <col min="3075" max="3076" width="3.6328125" style="35" customWidth="1"/>
    <col min="3077" max="3077" width="35.36328125" style="35" customWidth="1"/>
    <col min="3078" max="3078" width="6.6328125" style="35" customWidth="1"/>
    <col min="3079" max="3079" width="5.90625" style="35" customWidth="1"/>
    <col min="3080" max="3080" width="10.6328125" style="35" customWidth="1"/>
    <col min="3081" max="3081" width="13.36328125" style="35" customWidth="1"/>
    <col min="3082" max="3328" width="8.7265625" style="35"/>
    <col min="3329" max="3329" width="13" style="35" customWidth="1"/>
    <col min="3330" max="3330" width="6.6328125" style="35" customWidth="1"/>
    <col min="3331" max="3332" width="3.6328125" style="35" customWidth="1"/>
    <col min="3333" max="3333" width="35.36328125" style="35" customWidth="1"/>
    <col min="3334" max="3334" width="6.6328125" style="35" customWidth="1"/>
    <col min="3335" max="3335" width="5.90625" style="35" customWidth="1"/>
    <col min="3336" max="3336" width="10.6328125" style="35" customWidth="1"/>
    <col min="3337" max="3337" width="13.36328125" style="35" customWidth="1"/>
    <col min="3338" max="3584" width="8.7265625" style="35"/>
    <col min="3585" max="3585" width="13" style="35" customWidth="1"/>
    <col min="3586" max="3586" width="6.6328125" style="35" customWidth="1"/>
    <col min="3587" max="3588" width="3.6328125" style="35" customWidth="1"/>
    <col min="3589" max="3589" width="35.36328125" style="35" customWidth="1"/>
    <col min="3590" max="3590" width="6.6328125" style="35" customWidth="1"/>
    <col min="3591" max="3591" width="5.90625" style="35" customWidth="1"/>
    <col min="3592" max="3592" width="10.6328125" style="35" customWidth="1"/>
    <col min="3593" max="3593" width="13.36328125" style="35" customWidth="1"/>
    <col min="3594" max="3840" width="8.7265625" style="35"/>
    <col min="3841" max="3841" width="13" style="35" customWidth="1"/>
    <col min="3842" max="3842" width="6.6328125" style="35" customWidth="1"/>
    <col min="3843" max="3844" width="3.6328125" style="35" customWidth="1"/>
    <col min="3845" max="3845" width="35.36328125" style="35" customWidth="1"/>
    <col min="3846" max="3846" width="6.6328125" style="35" customWidth="1"/>
    <col min="3847" max="3847" width="5.90625" style="35" customWidth="1"/>
    <col min="3848" max="3848" width="10.6328125" style="35" customWidth="1"/>
    <col min="3849" max="3849" width="13.36328125" style="35" customWidth="1"/>
    <col min="3850" max="4096" width="8.7265625" style="35"/>
    <col min="4097" max="4097" width="13" style="35" customWidth="1"/>
    <col min="4098" max="4098" width="6.6328125" style="35" customWidth="1"/>
    <col min="4099" max="4100" width="3.6328125" style="35" customWidth="1"/>
    <col min="4101" max="4101" width="35.36328125" style="35" customWidth="1"/>
    <col min="4102" max="4102" width="6.6328125" style="35" customWidth="1"/>
    <col min="4103" max="4103" width="5.90625" style="35" customWidth="1"/>
    <col min="4104" max="4104" width="10.6328125" style="35" customWidth="1"/>
    <col min="4105" max="4105" width="13.36328125" style="35" customWidth="1"/>
    <col min="4106" max="4352" width="8.7265625" style="35"/>
    <col min="4353" max="4353" width="13" style="35" customWidth="1"/>
    <col min="4354" max="4354" width="6.6328125" style="35" customWidth="1"/>
    <col min="4355" max="4356" width="3.6328125" style="35" customWidth="1"/>
    <col min="4357" max="4357" width="35.36328125" style="35" customWidth="1"/>
    <col min="4358" max="4358" width="6.6328125" style="35" customWidth="1"/>
    <col min="4359" max="4359" width="5.90625" style="35" customWidth="1"/>
    <col min="4360" max="4360" width="10.6328125" style="35" customWidth="1"/>
    <col min="4361" max="4361" width="13.36328125" style="35" customWidth="1"/>
    <col min="4362" max="4608" width="8.7265625" style="35"/>
    <col min="4609" max="4609" width="13" style="35" customWidth="1"/>
    <col min="4610" max="4610" width="6.6328125" style="35" customWidth="1"/>
    <col min="4611" max="4612" width="3.6328125" style="35" customWidth="1"/>
    <col min="4613" max="4613" width="35.36328125" style="35" customWidth="1"/>
    <col min="4614" max="4614" width="6.6328125" style="35" customWidth="1"/>
    <col min="4615" max="4615" width="5.90625" style="35" customWidth="1"/>
    <col min="4616" max="4616" width="10.6328125" style="35" customWidth="1"/>
    <col min="4617" max="4617" width="13.36328125" style="35" customWidth="1"/>
    <col min="4618" max="4864" width="8.7265625" style="35"/>
    <col min="4865" max="4865" width="13" style="35" customWidth="1"/>
    <col min="4866" max="4866" width="6.6328125" style="35" customWidth="1"/>
    <col min="4867" max="4868" width="3.6328125" style="35" customWidth="1"/>
    <col min="4869" max="4869" width="35.36328125" style="35" customWidth="1"/>
    <col min="4870" max="4870" width="6.6328125" style="35" customWidth="1"/>
    <col min="4871" max="4871" width="5.90625" style="35" customWidth="1"/>
    <col min="4872" max="4872" width="10.6328125" style="35" customWidth="1"/>
    <col min="4873" max="4873" width="13.36328125" style="35" customWidth="1"/>
    <col min="4874" max="5120" width="8.7265625" style="35"/>
    <col min="5121" max="5121" width="13" style="35" customWidth="1"/>
    <col min="5122" max="5122" width="6.6328125" style="35" customWidth="1"/>
    <col min="5123" max="5124" width="3.6328125" style="35" customWidth="1"/>
    <col min="5125" max="5125" width="35.36328125" style="35" customWidth="1"/>
    <col min="5126" max="5126" width="6.6328125" style="35" customWidth="1"/>
    <col min="5127" max="5127" width="5.90625" style="35" customWidth="1"/>
    <col min="5128" max="5128" width="10.6328125" style="35" customWidth="1"/>
    <col min="5129" max="5129" width="13.36328125" style="35" customWidth="1"/>
    <col min="5130" max="5376" width="8.7265625" style="35"/>
    <col min="5377" max="5377" width="13" style="35" customWidth="1"/>
    <col min="5378" max="5378" width="6.6328125" style="35" customWidth="1"/>
    <col min="5379" max="5380" width="3.6328125" style="35" customWidth="1"/>
    <col min="5381" max="5381" width="35.36328125" style="35" customWidth="1"/>
    <col min="5382" max="5382" width="6.6328125" style="35" customWidth="1"/>
    <col min="5383" max="5383" width="5.90625" style="35" customWidth="1"/>
    <col min="5384" max="5384" width="10.6328125" style="35" customWidth="1"/>
    <col min="5385" max="5385" width="13.36328125" style="35" customWidth="1"/>
    <col min="5386" max="5632" width="8.7265625" style="35"/>
    <col min="5633" max="5633" width="13" style="35" customWidth="1"/>
    <col min="5634" max="5634" width="6.6328125" style="35" customWidth="1"/>
    <col min="5635" max="5636" width="3.6328125" style="35" customWidth="1"/>
    <col min="5637" max="5637" width="35.36328125" style="35" customWidth="1"/>
    <col min="5638" max="5638" width="6.6328125" style="35" customWidth="1"/>
    <col min="5639" max="5639" width="5.90625" style="35" customWidth="1"/>
    <col min="5640" max="5640" width="10.6328125" style="35" customWidth="1"/>
    <col min="5641" max="5641" width="13.36328125" style="35" customWidth="1"/>
    <col min="5642" max="5888" width="8.7265625" style="35"/>
    <col min="5889" max="5889" width="13" style="35" customWidth="1"/>
    <col min="5890" max="5890" width="6.6328125" style="35" customWidth="1"/>
    <col min="5891" max="5892" width="3.6328125" style="35" customWidth="1"/>
    <col min="5893" max="5893" width="35.36328125" style="35" customWidth="1"/>
    <col min="5894" max="5894" width="6.6328125" style="35" customWidth="1"/>
    <col min="5895" max="5895" width="5.90625" style="35" customWidth="1"/>
    <col min="5896" max="5896" width="10.6328125" style="35" customWidth="1"/>
    <col min="5897" max="5897" width="13.36328125" style="35" customWidth="1"/>
    <col min="5898" max="6144" width="8.7265625" style="35"/>
    <col min="6145" max="6145" width="13" style="35" customWidth="1"/>
    <col min="6146" max="6146" width="6.6328125" style="35" customWidth="1"/>
    <col min="6147" max="6148" width="3.6328125" style="35" customWidth="1"/>
    <col min="6149" max="6149" width="35.36328125" style="35" customWidth="1"/>
    <col min="6150" max="6150" width="6.6328125" style="35" customWidth="1"/>
    <col min="6151" max="6151" width="5.90625" style="35" customWidth="1"/>
    <col min="6152" max="6152" width="10.6328125" style="35" customWidth="1"/>
    <col min="6153" max="6153" width="13.36328125" style="35" customWidth="1"/>
    <col min="6154" max="6400" width="8.7265625" style="35"/>
    <col min="6401" max="6401" width="13" style="35" customWidth="1"/>
    <col min="6402" max="6402" width="6.6328125" style="35" customWidth="1"/>
    <col min="6403" max="6404" width="3.6328125" style="35" customWidth="1"/>
    <col min="6405" max="6405" width="35.36328125" style="35" customWidth="1"/>
    <col min="6406" max="6406" width="6.6328125" style="35" customWidth="1"/>
    <col min="6407" max="6407" width="5.90625" style="35" customWidth="1"/>
    <col min="6408" max="6408" width="10.6328125" style="35" customWidth="1"/>
    <col min="6409" max="6409" width="13.36328125" style="35" customWidth="1"/>
    <col min="6410" max="6656" width="8.7265625" style="35"/>
    <col min="6657" max="6657" width="13" style="35" customWidth="1"/>
    <col min="6658" max="6658" width="6.6328125" style="35" customWidth="1"/>
    <col min="6659" max="6660" width="3.6328125" style="35" customWidth="1"/>
    <col min="6661" max="6661" width="35.36328125" style="35" customWidth="1"/>
    <col min="6662" max="6662" width="6.6328125" style="35" customWidth="1"/>
    <col min="6663" max="6663" width="5.90625" style="35" customWidth="1"/>
    <col min="6664" max="6664" width="10.6328125" style="35" customWidth="1"/>
    <col min="6665" max="6665" width="13.36328125" style="35" customWidth="1"/>
    <col min="6666" max="6912" width="8.7265625" style="35"/>
    <col min="6913" max="6913" width="13" style="35" customWidth="1"/>
    <col min="6914" max="6914" width="6.6328125" style="35" customWidth="1"/>
    <col min="6915" max="6916" width="3.6328125" style="35" customWidth="1"/>
    <col min="6917" max="6917" width="35.36328125" style="35" customWidth="1"/>
    <col min="6918" max="6918" width="6.6328125" style="35" customWidth="1"/>
    <col min="6919" max="6919" width="5.90625" style="35" customWidth="1"/>
    <col min="6920" max="6920" width="10.6328125" style="35" customWidth="1"/>
    <col min="6921" max="6921" width="13.36328125" style="35" customWidth="1"/>
    <col min="6922" max="7168" width="8.7265625" style="35"/>
    <col min="7169" max="7169" width="13" style="35" customWidth="1"/>
    <col min="7170" max="7170" width="6.6328125" style="35" customWidth="1"/>
    <col min="7171" max="7172" width="3.6328125" style="35" customWidth="1"/>
    <col min="7173" max="7173" width="35.36328125" style="35" customWidth="1"/>
    <col min="7174" max="7174" width="6.6328125" style="35" customWidth="1"/>
    <col min="7175" max="7175" width="5.90625" style="35" customWidth="1"/>
    <col min="7176" max="7176" width="10.6328125" style="35" customWidth="1"/>
    <col min="7177" max="7177" width="13.36328125" style="35" customWidth="1"/>
    <col min="7178" max="7424" width="8.7265625" style="35"/>
    <col min="7425" max="7425" width="13" style="35" customWidth="1"/>
    <col min="7426" max="7426" width="6.6328125" style="35" customWidth="1"/>
    <col min="7427" max="7428" width="3.6328125" style="35" customWidth="1"/>
    <col min="7429" max="7429" width="35.36328125" style="35" customWidth="1"/>
    <col min="7430" max="7430" width="6.6328125" style="35" customWidth="1"/>
    <col min="7431" max="7431" width="5.90625" style="35" customWidth="1"/>
    <col min="7432" max="7432" width="10.6328125" style="35" customWidth="1"/>
    <col min="7433" max="7433" width="13.36328125" style="35" customWidth="1"/>
    <col min="7434" max="7680" width="8.7265625" style="35"/>
    <col min="7681" max="7681" width="13" style="35" customWidth="1"/>
    <col min="7682" max="7682" width="6.6328125" style="35" customWidth="1"/>
    <col min="7683" max="7684" width="3.6328125" style="35" customWidth="1"/>
    <col min="7685" max="7685" width="35.36328125" style="35" customWidth="1"/>
    <col min="7686" max="7686" width="6.6328125" style="35" customWidth="1"/>
    <col min="7687" max="7687" width="5.90625" style="35" customWidth="1"/>
    <col min="7688" max="7688" width="10.6328125" style="35" customWidth="1"/>
    <col min="7689" max="7689" width="13.36328125" style="35" customWidth="1"/>
    <col min="7690" max="7936" width="8.7265625" style="35"/>
    <col min="7937" max="7937" width="13" style="35" customWidth="1"/>
    <col min="7938" max="7938" width="6.6328125" style="35" customWidth="1"/>
    <col min="7939" max="7940" width="3.6328125" style="35" customWidth="1"/>
    <col min="7941" max="7941" width="35.36328125" style="35" customWidth="1"/>
    <col min="7942" max="7942" width="6.6328125" style="35" customWidth="1"/>
    <col min="7943" max="7943" width="5.90625" style="35" customWidth="1"/>
    <col min="7944" max="7944" width="10.6328125" style="35" customWidth="1"/>
    <col min="7945" max="7945" width="13.36328125" style="35" customWidth="1"/>
    <col min="7946" max="8192" width="8.7265625" style="35"/>
    <col min="8193" max="8193" width="13" style="35" customWidth="1"/>
    <col min="8194" max="8194" width="6.6328125" style="35" customWidth="1"/>
    <col min="8195" max="8196" width="3.6328125" style="35" customWidth="1"/>
    <col min="8197" max="8197" width="35.36328125" style="35" customWidth="1"/>
    <col min="8198" max="8198" width="6.6328125" style="35" customWidth="1"/>
    <col min="8199" max="8199" width="5.90625" style="35" customWidth="1"/>
    <col min="8200" max="8200" width="10.6328125" style="35" customWidth="1"/>
    <col min="8201" max="8201" width="13.36328125" style="35" customWidth="1"/>
    <col min="8202" max="8448" width="8.7265625" style="35"/>
    <col min="8449" max="8449" width="13" style="35" customWidth="1"/>
    <col min="8450" max="8450" width="6.6328125" style="35" customWidth="1"/>
    <col min="8451" max="8452" width="3.6328125" style="35" customWidth="1"/>
    <col min="8453" max="8453" width="35.36328125" style="35" customWidth="1"/>
    <col min="8454" max="8454" width="6.6328125" style="35" customWidth="1"/>
    <col min="8455" max="8455" width="5.90625" style="35" customWidth="1"/>
    <col min="8456" max="8456" width="10.6328125" style="35" customWidth="1"/>
    <col min="8457" max="8457" width="13.36328125" style="35" customWidth="1"/>
    <col min="8458" max="8704" width="8.7265625" style="35"/>
    <col min="8705" max="8705" width="13" style="35" customWidth="1"/>
    <col min="8706" max="8706" width="6.6328125" style="35" customWidth="1"/>
    <col min="8707" max="8708" width="3.6328125" style="35" customWidth="1"/>
    <col min="8709" max="8709" width="35.36328125" style="35" customWidth="1"/>
    <col min="8710" max="8710" width="6.6328125" style="35" customWidth="1"/>
    <col min="8711" max="8711" width="5.90625" style="35" customWidth="1"/>
    <col min="8712" max="8712" width="10.6328125" style="35" customWidth="1"/>
    <col min="8713" max="8713" width="13.36328125" style="35" customWidth="1"/>
    <col min="8714" max="8960" width="8.7265625" style="35"/>
    <col min="8961" max="8961" width="13" style="35" customWidth="1"/>
    <col min="8962" max="8962" width="6.6328125" style="35" customWidth="1"/>
    <col min="8963" max="8964" width="3.6328125" style="35" customWidth="1"/>
    <col min="8965" max="8965" width="35.36328125" style="35" customWidth="1"/>
    <col min="8966" max="8966" width="6.6328125" style="35" customWidth="1"/>
    <col min="8967" max="8967" width="5.90625" style="35" customWidth="1"/>
    <col min="8968" max="8968" width="10.6328125" style="35" customWidth="1"/>
    <col min="8969" max="8969" width="13.36328125" style="35" customWidth="1"/>
    <col min="8970" max="9216" width="8.7265625" style="35"/>
    <col min="9217" max="9217" width="13" style="35" customWidth="1"/>
    <col min="9218" max="9218" width="6.6328125" style="35" customWidth="1"/>
    <col min="9219" max="9220" width="3.6328125" style="35" customWidth="1"/>
    <col min="9221" max="9221" width="35.36328125" style="35" customWidth="1"/>
    <col min="9222" max="9222" width="6.6328125" style="35" customWidth="1"/>
    <col min="9223" max="9223" width="5.90625" style="35" customWidth="1"/>
    <col min="9224" max="9224" width="10.6328125" style="35" customWidth="1"/>
    <col min="9225" max="9225" width="13.36328125" style="35" customWidth="1"/>
    <col min="9226" max="9472" width="8.7265625" style="35"/>
    <col min="9473" max="9473" width="13" style="35" customWidth="1"/>
    <col min="9474" max="9474" width="6.6328125" style="35" customWidth="1"/>
    <col min="9475" max="9476" width="3.6328125" style="35" customWidth="1"/>
    <col min="9477" max="9477" width="35.36328125" style="35" customWidth="1"/>
    <col min="9478" max="9478" width="6.6328125" style="35" customWidth="1"/>
    <col min="9479" max="9479" width="5.90625" style="35" customWidth="1"/>
    <col min="9480" max="9480" width="10.6328125" style="35" customWidth="1"/>
    <col min="9481" max="9481" width="13.36328125" style="35" customWidth="1"/>
    <col min="9482" max="9728" width="8.7265625" style="35"/>
    <col min="9729" max="9729" width="13" style="35" customWidth="1"/>
    <col min="9730" max="9730" width="6.6328125" style="35" customWidth="1"/>
    <col min="9731" max="9732" width="3.6328125" style="35" customWidth="1"/>
    <col min="9733" max="9733" width="35.36328125" style="35" customWidth="1"/>
    <col min="9734" max="9734" width="6.6328125" style="35" customWidth="1"/>
    <col min="9735" max="9735" width="5.90625" style="35" customWidth="1"/>
    <col min="9736" max="9736" width="10.6328125" style="35" customWidth="1"/>
    <col min="9737" max="9737" width="13.36328125" style="35" customWidth="1"/>
    <col min="9738" max="9984" width="8.7265625" style="35"/>
    <col min="9985" max="9985" width="13" style="35" customWidth="1"/>
    <col min="9986" max="9986" width="6.6328125" style="35" customWidth="1"/>
    <col min="9987" max="9988" width="3.6328125" style="35" customWidth="1"/>
    <col min="9989" max="9989" width="35.36328125" style="35" customWidth="1"/>
    <col min="9990" max="9990" width="6.6328125" style="35" customWidth="1"/>
    <col min="9991" max="9991" width="5.90625" style="35" customWidth="1"/>
    <col min="9992" max="9992" width="10.6328125" style="35" customWidth="1"/>
    <col min="9993" max="9993" width="13.36328125" style="35" customWidth="1"/>
    <col min="9994" max="10240" width="8.7265625" style="35"/>
    <col min="10241" max="10241" width="13" style="35" customWidth="1"/>
    <col min="10242" max="10242" width="6.6328125" style="35" customWidth="1"/>
    <col min="10243" max="10244" width="3.6328125" style="35" customWidth="1"/>
    <col min="10245" max="10245" width="35.36328125" style="35" customWidth="1"/>
    <col min="10246" max="10246" width="6.6328125" style="35" customWidth="1"/>
    <col min="10247" max="10247" width="5.90625" style="35" customWidth="1"/>
    <col min="10248" max="10248" width="10.6328125" style="35" customWidth="1"/>
    <col min="10249" max="10249" width="13.36328125" style="35" customWidth="1"/>
    <col min="10250" max="10496" width="8.7265625" style="35"/>
    <col min="10497" max="10497" width="13" style="35" customWidth="1"/>
    <col min="10498" max="10498" width="6.6328125" style="35" customWidth="1"/>
    <col min="10499" max="10500" width="3.6328125" style="35" customWidth="1"/>
    <col min="10501" max="10501" width="35.36328125" style="35" customWidth="1"/>
    <col min="10502" max="10502" width="6.6328125" style="35" customWidth="1"/>
    <col min="10503" max="10503" width="5.90625" style="35" customWidth="1"/>
    <col min="10504" max="10504" width="10.6328125" style="35" customWidth="1"/>
    <col min="10505" max="10505" width="13.36328125" style="35" customWidth="1"/>
    <col min="10506" max="10752" width="8.7265625" style="35"/>
    <col min="10753" max="10753" width="13" style="35" customWidth="1"/>
    <col min="10754" max="10754" width="6.6328125" style="35" customWidth="1"/>
    <col min="10755" max="10756" width="3.6328125" style="35" customWidth="1"/>
    <col min="10757" max="10757" width="35.36328125" style="35" customWidth="1"/>
    <col min="10758" max="10758" width="6.6328125" style="35" customWidth="1"/>
    <col min="10759" max="10759" width="5.90625" style="35" customWidth="1"/>
    <col min="10760" max="10760" width="10.6328125" style="35" customWidth="1"/>
    <col min="10761" max="10761" width="13.36328125" style="35" customWidth="1"/>
    <col min="10762" max="11008" width="8.7265625" style="35"/>
    <col min="11009" max="11009" width="13" style="35" customWidth="1"/>
    <col min="11010" max="11010" width="6.6328125" style="35" customWidth="1"/>
    <col min="11011" max="11012" width="3.6328125" style="35" customWidth="1"/>
    <col min="11013" max="11013" width="35.36328125" style="35" customWidth="1"/>
    <col min="11014" max="11014" width="6.6328125" style="35" customWidth="1"/>
    <col min="11015" max="11015" width="5.90625" style="35" customWidth="1"/>
    <col min="11016" max="11016" width="10.6328125" style="35" customWidth="1"/>
    <col min="11017" max="11017" width="13.36328125" style="35" customWidth="1"/>
    <col min="11018" max="11264" width="8.7265625" style="35"/>
    <col min="11265" max="11265" width="13" style="35" customWidth="1"/>
    <col min="11266" max="11266" width="6.6328125" style="35" customWidth="1"/>
    <col min="11267" max="11268" width="3.6328125" style="35" customWidth="1"/>
    <col min="11269" max="11269" width="35.36328125" style="35" customWidth="1"/>
    <col min="11270" max="11270" width="6.6328125" style="35" customWidth="1"/>
    <col min="11271" max="11271" width="5.90625" style="35" customWidth="1"/>
    <col min="11272" max="11272" width="10.6328125" style="35" customWidth="1"/>
    <col min="11273" max="11273" width="13.36328125" style="35" customWidth="1"/>
    <col min="11274" max="11520" width="8.7265625" style="35"/>
    <col min="11521" max="11521" width="13" style="35" customWidth="1"/>
    <col min="11522" max="11522" width="6.6328125" style="35" customWidth="1"/>
    <col min="11523" max="11524" width="3.6328125" style="35" customWidth="1"/>
    <col min="11525" max="11525" width="35.36328125" style="35" customWidth="1"/>
    <col min="11526" max="11526" width="6.6328125" style="35" customWidth="1"/>
    <col min="11527" max="11527" width="5.90625" style="35" customWidth="1"/>
    <col min="11528" max="11528" width="10.6328125" style="35" customWidth="1"/>
    <col min="11529" max="11529" width="13.36328125" style="35" customWidth="1"/>
    <col min="11530" max="11776" width="8.7265625" style="35"/>
    <col min="11777" max="11777" width="13" style="35" customWidth="1"/>
    <col min="11778" max="11778" width="6.6328125" style="35" customWidth="1"/>
    <col min="11779" max="11780" width="3.6328125" style="35" customWidth="1"/>
    <col min="11781" max="11781" width="35.36328125" style="35" customWidth="1"/>
    <col min="11782" max="11782" width="6.6328125" style="35" customWidth="1"/>
    <col min="11783" max="11783" width="5.90625" style="35" customWidth="1"/>
    <col min="11784" max="11784" width="10.6328125" style="35" customWidth="1"/>
    <col min="11785" max="11785" width="13.36328125" style="35" customWidth="1"/>
    <col min="11786" max="12032" width="8.7265625" style="35"/>
    <col min="12033" max="12033" width="13" style="35" customWidth="1"/>
    <col min="12034" max="12034" width="6.6328125" style="35" customWidth="1"/>
    <col min="12035" max="12036" width="3.6328125" style="35" customWidth="1"/>
    <col min="12037" max="12037" width="35.36328125" style="35" customWidth="1"/>
    <col min="12038" max="12038" width="6.6328125" style="35" customWidth="1"/>
    <col min="12039" max="12039" width="5.90625" style="35" customWidth="1"/>
    <col min="12040" max="12040" width="10.6328125" style="35" customWidth="1"/>
    <col min="12041" max="12041" width="13.36328125" style="35" customWidth="1"/>
    <col min="12042" max="12288" width="8.7265625" style="35"/>
    <col min="12289" max="12289" width="13" style="35" customWidth="1"/>
    <col min="12290" max="12290" width="6.6328125" style="35" customWidth="1"/>
    <col min="12291" max="12292" width="3.6328125" style="35" customWidth="1"/>
    <col min="12293" max="12293" width="35.36328125" style="35" customWidth="1"/>
    <col min="12294" max="12294" width="6.6328125" style="35" customWidth="1"/>
    <col min="12295" max="12295" width="5.90625" style="35" customWidth="1"/>
    <col min="12296" max="12296" width="10.6328125" style="35" customWidth="1"/>
    <col min="12297" max="12297" width="13.36328125" style="35" customWidth="1"/>
    <col min="12298" max="12544" width="8.7265625" style="35"/>
    <col min="12545" max="12545" width="13" style="35" customWidth="1"/>
    <col min="12546" max="12546" width="6.6328125" style="35" customWidth="1"/>
    <col min="12547" max="12548" width="3.6328125" style="35" customWidth="1"/>
    <col min="12549" max="12549" width="35.36328125" style="35" customWidth="1"/>
    <col min="12550" max="12550" width="6.6328125" style="35" customWidth="1"/>
    <col min="12551" max="12551" width="5.90625" style="35" customWidth="1"/>
    <col min="12552" max="12552" width="10.6328125" style="35" customWidth="1"/>
    <col min="12553" max="12553" width="13.36328125" style="35" customWidth="1"/>
    <col min="12554" max="12800" width="8.7265625" style="35"/>
    <col min="12801" max="12801" width="13" style="35" customWidth="1"/>
    <col min="12802" max="12802" width="6.6328125" style="35" customWidth="1"/>
    <col min="12803" max="12804" width="3.6328125" style="35" customWidth="1"/>
    <col min="12805" max="12805" width="35.36328125" style="35" customWidth="1"/>
    <col min="12806" max="12806" width="6.6328125" style="35" customWidth="1"/>
    <col min="12807" max="12807" width="5.90625" style="35" customWidth="1"/>
    <col min="12808" max="12808" width="10.6328125" style="35" customWidth="1"/>
    <col min="12809" max="12809" width="13.36328125" style="35" customWidth="1"/>
    <col min="12810" max="13056" width="8.7265625" style="35"/>
    <col min="13057" max="13057" width="13" style="35" customWidth="1"/>
    <col min="13058" max="13058" width="6.6328125" style="35" customWidth="1"/>
    <col min="13059" max="13060" width="3.6328125" style="35" customWidth="1"/>
    <col min="13061" max="13061" width="35.36328125" style="35" customWidth="1"/>
    <col min="13062" max="13062" width="6.6328125" style="35" customWidth="1"/>
    <col min="13063" max="13063" width="5.90625" style="35" customWidth="1"/>
    <col min="13064" max="13064" width="10.6328125" style="35" customWidth="1"/>
    <col min="13065" max="13065" width="13.36328125" style="35" customWidth="1"/>
    <col min="13066" max="13312" width="8.7265625" style="35"/>
    <col min="13313" max="13313" width="13" style="35" customWidth="1"/>
    <col min="13314" max="13314" width="6.6328125" style="35" customWidth="1"/>
    <col min="13315" max="13316" width="3.6328125" style="35" customWidth="1"/>
    <col min="13317" max="13317" width="35.36328125" style="35" customWidth="1"/>
    <col min="13318" max="13318" width="6.6328125" style="35" customWidth="1"/>
    <col min="13319" max="13319" width="5.90625" style="35" customWidth="1"/>
    <col min="13320" max="13320" width="10.6328125" style="35" customWidth="1"/>
    <col min="13321" max="13321" width="13.36328125" style="35" customWidth="1"/>
    <col min="13322" max="13568" width="8.7265625" style="35"/>
    <col min="13569" max="13569" width="13" style="35" customWidth="1"/>
    <col min="13570" max="13570" width="6.6328125" style="35" customWidth="1"/>
    <col min="13571" max="13572" width="3.6328125" style="35" customWidth="1"/>
    <col min="13573" max="13573" width="35.36328125" style="35" customWidth="1"/>
    <col min="13574" max="13574" width="6.6328125" style="35" customWidth="1"/>
    <col min="13575" max="13575" width="5.90625" style="35" customWidth="1"/>
    <col min="13576" max="13576" width="10.6328125" style="35" customWidth="1"/>
    <col min="13577" max="13577" width="13.36328125" style="35" customWidth="1"/>
    <col min="13578" max="13824" width="8.7265625" style="35"/>
    <col min="13825" max="13825" width="13" style="35" customWidth="1"/>
    <col min="13826" max="13826" width="6.6328125" style="35" customWidth="1"/>
    <col min="13827" max="13828" width="3.6328125" style="35" customWidth="1"/>
    <col min="13829" max="13829" width="35.36328125" style="35" customWidth="1"/>
    <col min="13830" max="13830" width="6.6328125" style="35" customWidth="1"/>
    <col min="13831" max="13831" width="5.90625" style="35" customWidth="1"/>
    <col min="13832" max="13832" width="10.6328125" style="35" customWidth="1"/>
    <col min="13833" max="13833" width="13.36328125" style="35" customWidth="1"/>
    <col min="13834" max="14080" width="8.7265625" style="35"/>
    <col min="14081" max="14081" width="13" style="35" customWidth="1"/>
    <col min="14082" max="14082" width="6.6328125" style="35" customWidth="1"/>
    <col min="14083" max="14084" width="3.6328125" style="35" customWidth="1"/>
    <col min="14085" max="14085" width="35.36328125" style="35" customWidth="1"/>
    <col min="14086" max="14086" width="6.6328125" style="35" customWidth="1"/>
    <col min="14087" max="14087" width="5.90625" style="35" customWidth="1"/>
    <col min="14088" max="14088" width="10.6328125" style="35" customWidth="1"/>
    <col min="14089" max="14089" width="13.36328125" style="35" customWidth="1"/>
    <col min="14090" max="14336" width="8.7265625" style="35"/>
    <col min="14337" max="14337" width="13" style="35" customWidth="1"/>
    <col min="14338" max="14338" width="6.6328125" style="35" customWidth="1"/>
    <col min="14339" max="14340" width="3.6328125" style="35" customWidth="1"/>
    <col min="14341" max="14341" width="35.36328125" style="35" customWidth="1"/>
    <col min="14342" max="14342" width="6.6328125" style="35" customWidth="1"/>
    <col min="14343" max="14343" width="5.90625" style="35" customWidth="1"/>
    <col min="14344" max="14344" width="10.6328125" style="35" customWidth="1"/>
    <col min="14345" max="14345" width="13.36328125" style="35" customWidth="1"/>
    <col min="14346" max="14592" width="8.7265625" style="35"/>
    <col min="14593" max="14593" width="13" style="35" customWidth="1"/>
    <col min="14594" max="14594" width="6.6328125" style="35" customWidth="1"/>
    <col min="14595" max="14596" width="3.6328125" style="35" customWidth="1"/>
    <col min="14597" max="14597" width="35.36328125" style="35" customWidth="1"/>
    <col min="14598" max="14598" width="6.6328125" style="35" customWidth="1"/>
    <col min="14599" max="14599" width="5.90625" style="35" customWidth="1"/>
    <col min="14600" max="14600" width="10.6328125" style="35" customWidth="1"/>
    <col min="14601" max="14601" width="13.36328125" style="35" customWidth="1"/>
    <col min="14602" max="14848" width="8.7265625" style="35"/>
    <col min="14849" max="14849" width="13" style="35" customWidth="1"/>
    <col min="14850" max="14850" width="6.6328125" style="35" customWidth="1"/>
    <col min="14851" max="14852" width="3.6328125" style="35" customWidth="1"/>
    <col min="14853" max="14853" width="35.36328125" style="35" customWidth="1"/>
    <col min="14854" max="14854" width="6.6328125" style="35" customWidth="1"/>
    <col min="14855" max="14855" width="5.90625" style="35" customWidth="1"/>
    <col min="14856" max="14856" width="10.6328125" style="35" customWidth="1"/>
    <col min="14857" max="14857" width="13.36328125" style="35" customWidth="1"/>
    <col min="14858" max="15104" width="8.7265625" style="35"/>
    <col min="15105" max="15105" width="13" style="35" customWidth="1"/>
    <col min="15106" max="15106" width="6.6328125" style="35" customWidth="1"/>
    <col min="15107" max="15108" width="3.6328125" style="35" customWidth="1"/>
    <col min="15109" max="15109" width="35.36328125" style="35" customWidth="1"/>
    <col min="15110" max="15110" width="6.6328125" style="35" customWidth="1"/>
    <col min="15111" max="15111" width="5.90625" style="35" customWidth="1"/>
    <col min="15112" max="15112" width="10.6328125" style="35" customWidth="1"/>
    <col min="15113" max="15113" width="13.36328125" style="35" customWidth="1"/>
    <col min="15114" max="15360" width="8.7265625" style="35"/>
    <col min="15361" max="15361" width="13" style="35" customWidth="1"/>
    <col min="15362" max="15362" width="6.6328125" style="35" customWidth="1"/>
    <col min="15363" max="15364" width="3.6328125" style="35" customWidth="1"/>
    <col min="15365" max="15365" width="35.36328125" style="35" customWidth="1"/>
    <col min="15366" max="15366" width="6.6328125" style="35" customWidth="1"/>
    <col min="15367" max="15367" width="5.90625" style="35" customWidth="1"/>
    <col min="15368" max="15368" width="10.6328125" style="35" customWidth="1"/>
    <col min="15369" max="15369" width="13.36328125" style="35" customWidth="1"/>
    <col min="15370" max="15616" width="8.7265625" style="35"/>
    <col min="15617" max="15617" width="13" style="35" customWidth="1"/>
    <col min="15618" max="15618" width="6.6328125" style="35" customWidth="1"/>
    <col min="15619" max="15620" width="3.6328125" style="35" customWidth="1"/>
    <col min="15621" max="15621" width="35.36328125" style="35" customWidth="1"/>
    <col min="15622" max="15622" width="6.6328125" style="35" customWidth="1"/>
    <col min="15623" max="15623" width="5.90625" style="35" customWidth="1"/>
    <col min="15624" max="15624" width="10.6328125" style="35" customWidth="1"/>
    <col min="15625" max="15625" width="13.36328125" style="35" customWidth="1"/>
    <col min="15626" max="15872" width="8.7265625" style="35"/>
    <col min="15873" max="15873" width="13" style="35" customWidth="1"/>
    <col min="15874" max="15874" width="6.6328125" style="35" customWidth="1"/>
    <col min="15875" max="15876" width="3.6328125" style="35" customWidth="1"/>
    <col min="15877" max="15877" width="35.36328125" style="35" customWidth="1"/>
    <col min="15878" max="15878" width="6.6328125" style="35" customWidth="1"/>
    <col min="15879" max="15879" width="5.90625" style="35" customWidth="1"/>
    <col min="15880" max="15880" width="10.6328125" style="35" customWidth="1"/>
    <col min="15881" max="15881" width="13.36328125" style="35" customWidth="1"/>
    <col min="15882" max="16128" width="8.7265625" style="35"/>
    <col min="16129" max="16129" width="13" style="35" customWidth="1"/>
    <col min="16130" max="16130" width="6.6328125" style="35" customWidth="1"/>
    <col min="16131" max="16132" width="3.6328125" style="35" customWidth="1"/>
    <col min="16133" max="16133" width="35.36328125" style="35" customWidth="1"/>
    <col min="16134" max="16134" width="6.6328125" style="35" customWidth="1"/>
    <col min="16135" max="16135" width="5.90625" style="35" customWidth="1"/>
    <col min="16136" max="16136" width="10.6328125" style="35" customWidth="1"/>
    <col min="16137" max="16137" width="13.36328125" style="35" customWidth="1"/>
    <col min="16138" max="16384" width="8.7265625" style="35"/>
  </cols>
  <sheetData>
    <row r="1" spans="1:9" ht="12.75" customHeight="1">
      <c r="B1" s="260"/>
      <c r="C1" s="260"/>
      <c r="D1" s="260"/>
      <c r="E1" s="260"/>
      <c r="F1" s="265"/>
      <c r="G1" s="494"/>
      <c r="H1" s="495"/>
      <c r="I1" s="496"/>
    </row>
    <row r="2" spans="1:9" ht="12.75" customHeight="1">
      <c r="A2" s="261" t="str">
        <f>'[1]1 HVAC'!A1</f>
        <v>RUSTENBURG NHLS</v>
      </c>
      <c r="B2" s="260"/>
      <c r="C2" s="260"/>
      <c r="D2" s="260"/>
      <c r="E2" s="260"/>
      <c r="F2" s="265"/>
      <c r="G2" s="494"/>
      <c r="H2" s="495"/>
      <c r="I2" s="46"/>
    </row>
    <row r="3" spans="1:9" ht="12.75" customHeight="1">
      <c r="A3" s="221" t="s">
        <v>1076</v>
      </c>
      <c r="B3" s="260"/>
      <c r="C3" s="260"/>
      <c r="D3" s="260"/>
      <c r="E3" s="260"/>
      <c r="F3" s="265"/>
      <c r="G3" s="494"/>
      <c r="H3" s="495"/>
      <c r="I3" s="496"/>
    </row>
    <row r="4" spans="1:9" ht="12.75" customHeight="1">
      <c r="A4" s="49" t="s">
        <v>127</v>
      </c>
      <c r="B4" s="49" t="s">
        <v>765</v>
      </c>
      <c r="C4" s="269"/>
      <c r="D4" s="269"/>
      <c r="E4" s="269"/>
      <c r="F4" s="270"/>
      <c r="G4" s="497"/>
      <c r="H4" s="498"/>
      <c r="I4" s="499"/>
    </row>
    <row r="5" spans="1:9" ht="12.75" customHeight="1">
      <c r="A5" s="56" t="s">
        <v>764</v>
      </c>
      <c r="B5" s="56" t="s">
        <v>1077</v>
      </c>
      <c r="C5" s="221"/>
      <c r="D5" s="221"/>
      <c r="E5" s="221" t="s">
        <v>766</v>
      </c>
      <c r="F5" s="274" t="s">
        <v>767</v>
      </c>
      <c r="G5" s="500" t="s">
        <v>883</v>
      </c>
      <c r="H5" s="501" t="s">
        <v>8</v>
      </c>
      <c r="I5" s="502" t="s">
        <v>9</v>
      </c>
    </row>
    <row r="6" spans="1:9" ht="12.75" customHeight="1">
      <c r="A6" s="62" t="s">
        <v>768</v>
      </c>
      <c r="B6" s="62"/>
      <c r="C6" s="278"/>
      <c r="D6" s="278"/>
      <c r="E6" s="278"/>
      <c r="F6" s="279"/>
      <c r="G6" s="503" t="s">
        <v>884</v>
      </c>
      <c r="H6" s="504"/>
      <c r="I6" s="137"/>
    </row>
    <row r="7" spans="1:9" ht="12.75" customHeight="1">
      <c r="A7" s="505"/>
      <c r="B7" s="506" t="s">
        <v>1078</v>
      </c>
      <c r="C7" s="295" t="s">
        <v>1079</v>
      </c>
      <c r="D7" s="310"/>
      <c r="E7" s="303"/>
      <c r="F7" s="304"/>
      <c r="G7" s="373"/>
      <c r="H7" s="507"/>
      <c r="I7" s="77" t="str">
        <f>IF(OR(AND(G7="Prov",H7="Sum"),(H7="PC Sum")),". . . . . . . . .00",IF(ISERR(G7*H7),"",IF(G7*H7=0,"",ROUND(G7*H7,2))))</f>
        <v/>
      </c>
    </row>
    <row r="8" spans="1:9" ht="12.75" customHeight="1">
      <c r="A8" s="505"/>
      <c r="B8" s="299"/>
      <c r="C8" s="508"/>
      <c r="D8" s="295"/>
      <c r="E8" s="303"/>
      <c r="F8" s="304"/>
      <c r="G8" s="373"/>
      <c r="H8" s="509"/>
      <c r="I8" s="77" t="str">
        <f>IF(OR(AND(G8="Prov",H8="Sum"),(H8="PC Sum")),". . . . . . . . .00",IF(ISERR(G8*H8),"",IF(G8*H8=0,"",ROUND(G8*H8,2))))</f>
        <v/>
      </c>
    </row>
    <row r="9" spans="1:9" ht="12.75" customHeight="1">
      <c r="A9" s="317"/>
      <c r="B9" s="299"/>
      <c r="C9" s="303"/>
      <c r="D9" s="303"/>
      <c r="E9" s="303"/>
      <c r="F9" s="304"/>
      <c r="G9" s="510"/>
      <c r="H9" s="509"/>
      <c r="I9" s="77" t="str">
        <f>IF(OR(AND(G9="Prov",H9="Sum"),(H9="PC Sum")),". . . . . . . . .00",IF(ISERR(G9*H9),"",IF(G9*H9=0,"",ROUND(G9*H9,2))))</f>
        <v/>
      </c>
    </row>
    <row r="10" spans="1:9" ht="12.75" customHeight="1">
      <c r="A10" s="317"/>
      <c r="B10" s="294" t="s">
        <v>1080</v>
      </c>
      <c r="C10" s="458" t="s">
        <v>1081</v>
      </c>
      <c r="D10" s="511"/>
      <c r="E10" s="512"/>
      <c r="F10" s="513"/>
      <c r="G10" s="514"/>
      <c r="H10" s="513"/>
      <c r="I10" s="515"/>
    </row>
    <row r="11" spans="1:9" ht="12.75" customHeight="1">
      <c r="A11" s="317"/>
      <c r="B11" s="294"/>
      <c r="C11" s="516" t="s">
        <v>1082</v>
      </c>
      <c r="D11" s="517"/>
      <c r="E11" s="518"/>
      <c r="F11" s="513"/>
      <c r="G11" s="514"/>
      <c r="H11" s="513"/>
      <c r="I11" s="515"/>
    </row>
    <row r="12" spans="1:9" ht="12.75" customHeight="1">
      <c r="A12" s="317"/>
      <c r="B12" s="294"/>
      <c r="C12" s="519"/>
      <c r="D12" s="520"/>
      <c r="E12" s="521"/>
      <c r="F12" s="513"/>
      <c r="G12" s="514"/>
      <c r="H12" s="513"/>
      <c r="I12" s="515"/>
    </row>
    <row r="13" spans="1:9" ht="12.75" customHeight="1">
      <c r="A13" s="317" t="s">
        <v>1083</v>
      </c>
      <c r="B13" s="294"/>
      <c r="C13" s="260" t="s">
        <v>775</v>
      </c>
      <c r="D13" s="260" t="s">
        <v>1084</v>
      </c>
      <c r="E13" s="260"/>
      <c r="F13" s="522" t="s">
        <v>869</v>
      </c>
      <c r="G13" s="523">
        <v>1</v>
      </c>
      <c r="H13" s="87"/>
      <c r="I13" s="87"/>
    </row>
    <row r="14" spans="1:9" ht="12.75" customHeight="1">
      <c r="A14" s="317" t="s">
        <v>1085</v>
      </c>
      <c r="B14" s="294"/>
      <c r="C14" s="303"/>
      <c r="D14" s="303"/>
      <c r="E14" s="303"/>
      <c r="F14" s="304"/>
      <c r="G14" s="373"/>
      <c r="H14" s="509"/>
      <c r="I14" s="77"/>
    </row>
    <row r="15" spans="1:9" ht="12.75" customHeight="1">
      <c r="A15" s="317"/>
      <c r="B15" s="294"/>
      <c r="C15" s="260" t="s">
        <v>781</v>
      </c>
      <c r="D15" s="260" t="s">
        <v>1086</v>
      </c>
      <c r="E15" s="260"/>
      <c r="F15" s="184" t="s">
        <v>868</v>
      </c>
      <c r="G15" s="82" t="s">
        <v>868</v>
      </c>
      <c r="H15" s="220" t="s">
        <v>869</v>
      </c>
      <c r="I15" s="87"/>
    </row>
    <row r="16" spans="1:9" ht="12.75" customHeight="1">
      <c r="A16" s="317"/>
      <c r="B16" s="294"/>
      <c r="C16" s="260"/>
      <c r="D16" s="314"/>
      <c r="E16" s="524"/>
      <c r="F16" s="304"/>
      <c r="G16" s="368"/>
      <c r="H16" s="525"/>
      <c r="I16" s="92"/>
    </row>
    <row r="17" spans="1:9" ht="12.75" customHeight="1">
      <c r="A17" s="299"/>
      <c r="B17" s="294"/>
      <c r="C17" s="260"/>
      <c r="D17" s="260"/>
      <c r="E17" s="260"/>
      <c r="F17" s="522"/>
      <c r="G17" s="523"/>
      <c r="H17" s="87"/>
      <c r="I17" s="87"/>
    </row>
    <row r="18" spans="1:9" ht="12.75" customHeight="1">
      <c r="A18" s="299"/>
      <c r="B18" s="294"/>
      <c r="C18" s="260"/>
      <c r="D18" s="307"/>
      <c r="E18" s="346"/>
      <c r="F18" s="304"/>
      <c r="G18" s="373"/>
      <c r="H18" s="509"/>
      <c r="I18" s="77"/>
    </row>
    <row r="19" spans="1:9" ht="12.75" customHeight="1">
      <c r="A19" s="299"/>
      <c r="B19" s="294" t="s">
        <v>1087</v>
      </c>
      <c r="C19" s="47" t="s">
        <v>878</v>
      </c>
      <c r="D19" s="42"/>
      <c r="E19" s="42"/>
      <c r="F19" s="70"/>
      <c r="G19" s="86"/>
      <c r="H19" s="84"/>
      <c r="I19" s="96"/>
    </row>
    <row r="20" spans="1:9" ht="12.75" customHeight="1">
      <c r="A20" s="299"/>
      <c r="B20" s="299"/>
      <c r="C20" s="79"/>
      <c r="D20" s="42"/>
      <c r="E20" s="42"/>
      <c r="F20" s="184"/>
      <c r="G20" s="82"/>
      <c r="H20" s="220"/>
      <c r="I20" s="87"/>
    </row>
    <row r="21" spans="1:9" ht="12.75" customHeight="1">
      <c r="A21" s="299"/>
      <c r="B21" s="299"/>
      <c r="C21" s="303" t="s">
        <v>879</v>
      </c>
      <c r="D21" s="303"/>
      <c r="E21" s="303"/>
      <c r="F21" s="184"/>
      <c r="G21" s="82"/>
      <c r="H21" s="220"/>
      <c r="I21" s="87"/>
    </row>
    <row r="22" spans="1:9" ht="12.75" customHeight="1">
      <c r="A22" s="299"/>
      <c r="B22" s="299"/>
      <c r="C22" s="47"/>
      <c r="D22" s="42"/>
      <c r="E22" s="42"/>
      <c r="F22" s="70"/>
      <c r="G22" s="86"/>
      <c r="H22" s="84"/>
      <c r="I22" s="96"/>
    </row>
    <row r="23" spans="1:9" ht="12.75" customHeight="1">
      <c r="A23" s="299"/>
      <c r="B23" s="299"/>
      <c r="C23" s="79" t="s">
        <v>775</v>
      </c>
      <c r="D23" s="42" t="s">
        <v>1088</v>
      </c>
      <c r="E23" s="42"/>
      <c r="F23" s="184" t="s">
        <v>868</v>
      </c>
      <c r="G23" s="82" t="s">
        <v>868</v>
      </c>
      <c r="H23" s="220" t="s">
        <v>869</v>
      </c>
      <c r="I23" s="87"/>
    </row>
    <row r="24" spans="1:9" ht="12.75" customHeight="1">
      <c r="A24" s="317"/>
      <c r="B24" s="294"/>
      <c r="C24" s="303"/>
      <c r="D24" s="303"/>
      <c r="E24" s="303"/>
      <c r="F24" s="304"/>
      <c r="G24" s="494"/>
      <c r="H24" s="509"/>
      <c r="I24" s="77"/>
    </row>
    <row r="25" spans="1:9" ht="12.75" customHeight="1">
      <c r="A25" s="317"/>
      <c r="B25" s="299"/>
      <c r="C25" s="303"/>
      <c r="D25" s="303"/>
      <c r="E25" s="303"/>
      <c r="F25" s="304"/>
      <c r="G25" s="494"/>
      <c r="H25" s="509"/>
      <c r="I25" s="77"/>
    </row>
    <row r="26" spans="1:9" ht="12.75" customHeight="1">
      <c r="A26" s="317"/>
      <c r="B26" s="299"/>
      <c r="C26" s="303"/>
      <c r="D26" s="303"/>
      <c r="E26" s="303"/>
      <c r="F26" s="304"/>
      <c r="G26" s="494"/>
      <c r="H26" s="509"/>
      <c r="I26" s="77"/>
    </row>
    <row r="27" spans="1:9" ht="12.75" customHeight="1">
      <c r="A27" s="317"/>
      <c r="B27" s="299"/>
      <c r="C27" s="303"/>
      <c r="D27" s="303"/>
      <c r="E27" s="303"/>
      <c r="F27" s="304"/>
      <c r="G27" s="494"/>
      <c r="H27" s="509"/>
      <c r="I27" s="77"/>
    </row>
    <row r="28" spans="1:9" ht="12.75" customHeight="1">
      <c r="A28" s="317"/>
      <c r="B28" s="299"/>
      <c r="C28" s="303"/>
      <c r="D28" s="303"/>
      <c r="E28" s="303"/>
      <c r="F28" s="304"/>
      <c r="G28" s="494"/>
      <c r="H28" s="509"/>
      <c r="I28" s="77"/>
    </row>
    <row r="29" spans="1:9" ht="12.75" customHeight="1">
      <c r="A29" s="317"/>
      <c r="B29" s="299"/>
      <c r="C29" s="303"/>
      <c r="D29" s="303"/>
      <c r="F29" s="304"/>
      <c r="G29" s="494"/>
      <c r="H29" s="509"/>
      <c r="I29" s="77"/>
    </row>
    <row r="30" spans="1:9" ht="12.75" customHeight="1">
      <c r="A30" s="317"/>
      <c r="B30" s="299"/>
      <c r="C30" s="303"/>
      <c r="D30" s="303"/>
      <c r="E30" s="303"/>
      <c r="F30" s="304"/>
      <c r="G30" s="494"/>
      <c r="H30" s="509"/>
      <c r="I30" s="77"/>
    </row>
    <row r="31" spans="1:9" ht="12.75" customHeight="1">
      <c r="A31" s="317"/>
      <c r="B31" s="294"/>
      <c r="C31" s="458"/>
      <c r="D31" s="511"/>
      <c r="E31" s="512"/>
      <c r="F31" s="513"/>
      <c r="G31" s="514"/>
      <c r="H31" s="513"/>
      <c r="I31" s="515"/>
    </row>
    <row r="32" spans="1:9" ht="12.75" customHeight="1">
      <c r="A32" s="317"/>
      <c r="B32" s="299"/>
      <c r="C32" s="516"/>
      <c r="D32" s="517"/>
      <c r="E32" s="518"/>
      <c r="F32" s="513"/>
      <c r="G32" s="514"/>
      <c r="H32" s="513"/>
      <c r="I32" s="515"/>
    </row>
    <row r="33" spans="1:9" ht="12.75" customHeight="1">
      <c r="A33" s="317"/>
      <c r="B33" s="299"/>
      <c r="C33" s="519"/>
      <c r="D33" s="520"/>
      <c r="E33" s="521"/>
      <c r="F33" s="513"/>
      <c r="G33" s="514"/>
      <c r="H33" s="513"/>
      <c r="I33" s="515"/>
    </row>
    <row r="34" spans="1:9" ht="12.75" customHeight="1">
      <c r="A34" s="317"/>
      <c r="B34" s="299"/>
      <c r="C34" s="260"/>
      <c r="D34" s="260"/>
      <c r="E34" s="260"/>
      <c r="F34" s="522"/>
      <c r="G34" s="523"/>
      <c r="H34" s="87"/>
      <c r="I34" s="87"/>
    </row>
    <row r="35" spans="1:9" ht="12.75" customHeight="1">
      <c r="A35" s="317"/>
      <c r="B35" s="299"/>
      <c r="C35" s="303"/>
      <c r="D35" s="303"/>
      <c r="E35" s="303"/>
      <c r="F35" s="304"/>
      <c r="G35" s="494"/>
      <c r="H35" s="509"/>
      <c r="I35" s="77"/>
    </row>
    <row r="36" spans="1:9" ht="12.75" customHeight="1">
      <c r="A36" s="317"/>
      <c r="B36" s="294"/>
      <c r="C36" s="458"/>
      <c r="D36" s="511"/>
      <c r="E36" s="512"/>
      <c r="F36" s="304"/>
      <c r="G36" s="494"/>
      <c r="H36" s="509"/>
      <c r="I36" s="77"/>
    </row>
    <row r="37" spans="1:9" ht="12.75" customHeight="1">
      <c r="A37" s="317"/>
      <c r="B37" s="299"/>
      <c r="C37" s="516"/>
      <c r="D37" s="517"/>
      <c r="E37" s="518"/>
      <c r="F37" s="304"/>
      <c r="G37" s="494"/>
      <c r="H37" s="509"/>
      <c r="I37" s="77"/>
    </row>
    <row r="38" spans="1:9" ht="12.75" customHeight="1">
      <c r="A38" s="317"/>
      <c r="B38" s="299"/>
      <c r="C38" s="303"/>
      <c r="D38" s="303"/>
      <c r="E38" s="303"/>
      <c r="F38" s="304"/>
      <c r="G38" s="494"/>
      <c r="H38" s="509"/>
      <c r="I38" s="77"/>
    </row>
    <row r="39" spans="1:9" ht="12.75" customHeight="1">
      <c r="A39" s="317"/>
      <c r="B39" s="299"/>
      <c r="C39" s="350"/>
      <c r="D39" s="303"/>
      <c r="E39" s="303"/>
      <c r="F39" s="304"/>
      <c r="G39" s="494"/>
      <c r="H39" s="509"/>
      <c r="I39" s="77"/>
    </row>
    <row r="40" spans="1:9" ht="12.75" customHeight="1">
      <c r="A40" s="317"/>
      <c r="B40" s="299"/>
      <c r="C40" s="303"/>
      <c r="D40" s="303"/>
      <c r="E40" s="303"/>
      <c r="F40" s="304"/>
      <c r="G40" s="494"/>
      <c r="H40" s="509"/>
      <c r="I40" s="77"/>
    </row>
    <row r="41" spans="1:9" ht="12.75" customHeight="1">
      <c r="A41" s="317"/>
      <c r="B41" s="299"/>
      <c r="C41" s="303"/>
      <c r="D41" s="303"/>
      <c r="E41" s="303"/>
      <c r="F41" s="304"/>
      <c r="G41" s="494"/>
      <c r="H41" s="509"/>
      <c r="I41" s="77"/>
    </row>
    <row r="42" spans="1:9" ht="12.75" customHeight="1">
      <c r="A42" s="317"/>
      <c r="B42" s="294"/>
      <c r="C42" s="47"/>
      <c r="D42" s="42"/>
      <c r="E42" s="42"/>
      <c r="F42" s="70"/>
      <c r="G42" s="86"/>
      <c r="H42" s="84"/>
      <c r="I42" s="96"/>
    </row>
    <row r="43" spans="1:9" ht="12.75" customHeight="1">
      <c r="A43" s="317"/>
      <c r="B43" s="299"/>
      <c r="C43" s="79"/>
      <c r="D43" s="42"/>
      <c r="E43" s="42"/>
      <c r="F43" s="184"/>
      <c r="G43" s="82"/>
      <c r="H43" s="220"/>
      <c r="I43" s="87"/>
    </row>
    <row r="44" spans="1:9" ht="12.75" customHeight="1">
      <c r="A44" s="317"/>
      <c r="B44" s="299"/>
      <c r="C44" s="303"/>
      <c r="D44" s="303"/>
      <c r="E44" s="303"/>
      <c r="F44" s="184"/>
      <c r="G44" s="82"/>
      <c r="H44" s="220"/>
      <c r="I44" s="87"/>
    </row>
    <row r="45" spans="1:9" ht="12.75" customHeight="1">
      <c r="A45" s="317"/>
      <c r="B45" s="299"/>
      <c r="C45" s="47"/>
      <c r="D45" s="42"/>
      <c r="E45" s="42"/>
      <c r="F45" s="70"/>
      <c r="G45" s="86"/>
      <c r="H45" s="84"/>
      <c r="I45" s="96"/>
    </row>
    <row r="46" spans="1:9" ht="12.75" customHeight="1">
      <c r="A46" s="317"/>
      <c r="B46" s="299"/>
      <c r="C46" s="79"/>
      <c r="D46" s="42"/>
      <c r="E46" s="42"/>
      <c r="F46" s="184"/>
      <c r="G46" s="82"/>
      <c r="H46" s="220"/>
      <c r="I46" s="87"/>
    </row>
    <row r="47" spans="1:9" ht="12.75" customHeight="1">
      <c r="A47" s="317"/>
      <c r="B47" s="299"/>
      <c r="C47" s="303"/>
      <c r="D47" s="303"/>
      <c r="E47" s="303"/>
      <c r="F47" s="304"/>
      <c r="G47" s="494"/>
      <c r="H47" s="509"/>
      <c r="I47" s="77"/>
    </row>
    <row r="48" spans="1:9" ht="12.75" customHeight="1">
      <c r="A48" s="317"/>
      <c r="B48" s="299"/>
      <c r="C48" s="303"/>
      <c r="D48" s="303"/>
      <c r="E48" s="303"/>
      <c r="F48" s="304"/>
      <c r="G48" s="494"/>
      <c r="H48" s="509"/>
      <c r="I48" s="77"/>
    </row>
    <row r="49" spans="1:12" ht="12.75" customHeight="1">
      <c r="A49" s="317"/>
      <c r="B49" s="299"/>
      <c r="C49" s="303"/>
      <c r="D49" s="303"/>
      <c r="E49" s="303"/>
      <c r="F49" s="304"/>
      <c r="G49" s="494"/>
      <c r="H49" s="509"/>
      <c r="I49" s="77"/>
    </row>
    <row r="50" spans="1:12" ht="12.75" customHeight="1">
      <c r="A50" s="317"/>
      <c r="B50" s="299"/>
      <c r="C50" s="303"/>
      <c r="D50" s="303"/>
      <c r="E50" s="303"/>
      <c r="F50" s="304"/>
      <c r="G50" s="494"/>
      <c r="H50" s="509"/>
      <c r="I50" s="87"/>
    </row>
    <row r="51" spans="1:12" ht="12.75" customHeight="1">
      <c r="A51" s="317"/>
      <c r="B51" s="299"/>
      <c r="C51" s="303"/>
      <c r="D51" s="303"/>
      <c r="E51" s="303"/>
      <c r="F51" s="304"/>
      <c r="G51" s="494"/>
      <c r="H51" s="509"/>
      <c r="I51" s="77"/>
    </row>
    <row r="52" spans="1:12" ht="12.75" customHeight="1">
      <c r="A52" s="317"/>
      <c r="B52" s="299"/>
      <c r="C52" s="350"/>
      <c r="D52" s="303"/>
      <c r="E52" s="303"/>
      <c r="F52" s="304"/>
      <c r="G52" s="494"/>
      <c r="H52" s="509"/>
      <c r="I52" s="77"/>
    </row>
    <row r="53" spans="1:12" ht="12.75" customHeight="1">
      <c r="A53" s="317"/>
      <c r="B53" s="299"/>
      <c r="C53" s="303"/>
      <c r="D53" s="303"/>
      <c r="E53" s="303"/>
      <c r="F53" s="304"/>
      <c r="G53" s="494"/>
      <c r="H53" s="509"/>
      <c r="I53" s="87"/>
    </row>
    <row r="54" spans="1:12" ht="12.75" customHeight="1">
      <c r="A54" s="317"/>
      <c r="B54" s="299"/>
      <c r="C54" s="303"/>
      <c r="D54" s="303"/>
      <c r="E54" s="303"/>
      <c r="F54" s="304"/>
      <c r="G54" s="494"/>
      <c r="H54" s="509"/>
      <c r="I54" s="77"/>
    </row>
    <row r="55" spans="1:12" ht="12.75" customHeight="1">
      <c r="A55" s="317"/>
      <c r="B55" s="299"/>
      <c r="C55" s="350"/>
      <c r="D55" s="303"/>
      <c r="E55" s="303"/>
      <c r="F55" s="304"/>
      <c r="G55" s="494"/>
      <c r="H55" s="509"/>
      <c r="I55" s="77"/>
    </row>
    <row r="56" spans="1:12" ht="12.75" customHeight="1">
      <c r="A56" s="317"/>
      <c r="B56" s="299"/>
      <c r="C56" s="303"/>
      <c r="D56" s="303"/>
      <c r="E56" s="303"/>
      <c r="F56" s="304"/>
      <c r="G56" s="494"/>
      <c r="H56" s="509"/>
      <c r="I56" s="87"/>
    </row>
    <row r="57" spans="1:12" ht="12.75" customHeight="1">
      <c r="A57" s="317"/>
      <c r="B57" s="299"/>
      <c r="C57" s="303"/>
      <c r="D57" s="303"/>
      <c r="E57" s="303"/>
      <c r="F57" s="304"/>
      <c r="G57" s="494"/>
      <c r="H57" s="509"/>
      <c r="I57" s="77"/>
    </row>
    <row r="58" spans="1:12" ht="12.75" customHeight="1">
      <c r="A58" s="317"/>
      <c r="B58" s="299"/>
      <c r="C58" s="303"/>
      <c r="D58" s="303"/>
      <c r="E58" s="303"/>
      <c r="F58" s="304"/>
      <c r="G58" s="494"/>
      <c r="H58" s="509"/>
      <c r="I58" s="77"/>
    </row>
    <row r="59" spans="1:12" ht="12.75" customHeight="1">
      <c r="A59" s="317"/>
      <c r="B59" s="299"/>
      <c r="C59" s="350"/>
      <c r="D59" s="303"/>
      <c r="E59" s="303"/>
      <c r="F59" s="304"/>
      <c r="G59" s="494"/>
      <c r="H59" s="509"/>
      <c r="I59" s="77"/>
    </row>
    <row r="60" spans="1:12" ht="12.75" customHeight="1">
      <c r="A60" s="317"/>
      <c r="B60" s="299"/>
      <c r="C60" s="303"/>
      <c r="D60" s="303"/>
      <c r="E60" s="303"/>
      <c r="F60" s="304"/>
      <c r="G60" s="494"/>
      <c r="H60" s="509"/>
      <c r="I60" s="87"/>
    </row>
    <row r="61" spans="1:12" ht="12.75" customHeight="1">
      <c r="A61" s="317"/>
      <c r="B61" s="299"/>
      <c r="C61" s="303"/>
      <c r="D61" s="303"/>
      <c r="E61" s="303"/>
      <c r="F61" s="304"/>
      <c r="G61" s="494"/>
      <c r="H61" s="509"/>
      <c r="I61" s="77"/>
    </row>
    <row r="62" spans="1:12" ht="12.75" customHeight="1">
      <c r="A62" s="317"/>
      <c r="B62" s="299"/>
      <c r="C62" s="350"/>
      <c r="D62" s="303"/>
      <c r="E62" s="303"/>
      <c r="F62" s="304"/>
      <c r="G62" s="494"/>
      <c r="H62" s="509"/>
      <c r="I62" s="77"/>
    </row>
    <row r="63" spans="1:12" ht="12.75" customHeight="1">
      <c r="A63" s="317"/>
      <c r="B63" s="299"/>
      <c r="C63" s="303"/>
      <c r="D63" s="303"/>
      <c r="E63" s="303"/>
      <c r="F63" s="304"/>
      <c r="G63" s="494"/>
      <c r="H63" s="509"/>
      <c r="I63" s="87"/>
    </row>
    <row r="64" spans="1:12" ht="12.75" customHeight="1">
      <c r="A64" s="317"/>
      <c r="B64" s="299"/>
      <c r="C64" s="303"/>
      <c r="D64" s="303"/>
      <c r="E64" s="303"/>
      <c r="F64" s="304"/>
      <c r="G64" s="494"/>
      <c r="H64" s="509"/>
      <c r="I64" s="77"/>
      <c r="L64" s="244"/>
    </row>
    <row r="65" spans="1:9" ht="12.75" customHeight="1">
      <c r="A65" s="320"/>
      <c r="B65" s="321"/>
      <c r="C65" s="321"/>
      <c r="D65" s="321"/>
      <c r="E65" s="321"/>
      <c r="F65" s="323"/>
      <c r="G65" s="526"/>
      <c r="H65" s="527"/>
      <c r="I65" s="157"/>
    </row>
    <row r="66" spans="1:9" ht="12.75" customHeight="1">
      <c r="A66" s="304"/>
      <c r="B66" s="221" t="s">
        <v>1089</v>
      </c>
      <c r="C66" s="221"/>
      <c r="D66" s="221"/>
      <c r="E66" s="222"/>
      <c r="F66" s="386"/>
      <c r="G66" s="315"/>
      <c r="H66" s="327" t="s">
        <v>801</v>
      </c>
      <c r="I66" s="293"/>
    </row>
    <row r="67" spans="1:9" ht="12.75" customHeight="1">
      <c r="A67" s="328"/>
      <c r="B67" s="528"/>
      <c r="C67" s="330"/>
      <c r="D67" s="330"/>
      <c r="E67" s="330"/>
      <c r="F67" s="331"/>
      <c r="G67" s="529"/>
      <c r="H67" s="530"/>
      <c r="I67" s="125"/>
    </row>
    <row r="68" spans="1:9">
      <c r="C68" s="310"/>
    </row>
    <row r="69" spans="1:9">
      <c r="C69" s="310"/>
    </row>
    <row r="70" spans="1:9">
      <c r="C70" s="310"/>
    </row>
    <row r="71" spans="1:9">
      <c r="C71" s="310"/>
    </row>
    <row r="72" spans="1:9">
      <c r="C72" s="310"/>
    </row>
    <row r="73" spans="1:9">
      <c r="C73" s="310"/>
    </row>
    <row r="74" spans="1:9">
      <c r="C74" s="310"/>
    </row>
    <row r="75" spans="1:9">
      <c r="C75" s="310"/>
    </row>
    <row r="76" spans="1:9">
      <c r="C76" s="310"/>
    </row>
    <row r="77" spans="1:9">
      <c r="C77" s="310"/>
    </row>
    <row r="78" spans="1:9">
      <c r="C78" s="310"/>
    </row>
    <row r="79" spans="1:9">
      <c r="C79" s="310"/>
    </row>
    <row r="80" spans="1:9">
      <c r="C80" s="310"/>
    </row>
    <row r="81" spans="3:3">
      <c r="C81" s="310"/>
    </row>
    <row r="82" spans="3:3">
      <c r="C82" s="310"/>
    </row>
    <row r="83" spans="3:3">
      <c r="C83" s="310"/>
    </row>
    <row r="84" spans="3:3">
      <c r="C84" s="310"/>
    </row>
    <row r="85" spans="3:3">
      <c r="C85" s="310"/>
    </row>
    <row r="86" spans="3:3">
      <c r="C86" s="310"/>
    </row>
    <row r="87" spans="3:3">
      <c r="C87" s="310"/>
    </row>
    <row r="88" spans="3:3">
      <c r="C88" s="310"/>
    </row>
    <row r="89" spans="3:3">
      <c r="C89" s="310"/>
    </row>
    <row r="90" spans="3:3">
      <c r="C90" s="310"/>
    </row>
    <row r="91" spans="3:3">
      <c r="C91" s="310"/>
    </row>
    <row r="92" spans="3:3">
      <c r="C92" s="310"/>
    </row>
    <row r="93" spans="3:3">
      <c r="C93" s="310"/>
    </row>
    <row r="94" spans="3:3">
      <c r="C94" s="310"/>
    </row>
    <row r="95" spans="3:3">
      <c r="C95" s="310"/>
    </row>
    <row r="96" spans="3:3">
      <c r="C96" s="310"/>
    </row>
    <row r="97" spans="3:3">
      <c r="C97" s="310"/>
    </row>
    <row r="98" spans="3:3">
      <c r="C98" s="310"/>
    </row>
    <row r="99" spans="3:3">
      <c r="C99" s="310"/>
    </row>
    <row r="100" spans="3:3">
      <c r="C100" s="310"/>
    </row>
    <row r="101" spans="3:3">
      <c r="C101" s="310"/>
    </row>
    <row r="102" spans="3:3">
      <c r="C102" s="310"/>
    </row>
    <row r="103" spans="3:3">
      <c r="C103" s="310"/>
    </row>
    <row r="104" spans="3:3">
      <c r="C104" s="310"/>
    </row>
    <row r="105" spans="3:3">
      <c r="C105" s="310"/>
    </row>
  </sheetData>
  <pageMargins left="0.7" right="0.7" top="0.75" bottom="0.75" header="0.3" footer="0.3"/>
  <pageSetup paperSize="9" scale="8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69A977-6744-48A0-879F-B3D11D2DE15E}">
  <dimension ref="A1:I52"/>
  <sheetViews>
    <sheetView tabSelected="1" view="pageBreakPreview" zoomScale="60" zoomScaleNormal="100" workbookViewId="0">
      <selection activeCell="L42" sqref="L42"/>
    </sheetView>
  </sheetViews>
  <sheetFormatPr defaultRowHeight="12.5"/>
  <cols>
    <col min="1" max="1" width="24.6328125" style="532" customWidth="1"/>
    <col min="2" max="2" width="1.6328125" style="532" customWidth="1"/>
    <col min="3" max="3" width="45" style="532" customWidth="1"/>
    <col min="4" max="4" width="4.6328125" style="532" customWidth="1"/>
    <col min="5" max="5" width="2.6328125" style="532" customWidth="1"/>
    <col min="6" max="6" width="23.54296875" style="532" customWidth="1"/>
    <col min="7" max="8" width="8.7265625" style="532"/>
    <col min="9" max="9" width="11.36328125" style="532" bestFit="1" customWidth="1"/>
    <col min="10" max="256" width="8.7265625" style="532"/>
    <col min="257" max="257" width="24.6328125" style="532" customWidth="1"/>
    <col min="258" max="258" width="1.6328125" style="532" customWidth="1"/>
    <col min="259" max="259" width="45" style="532" customWidth="1"/>
    <col min="260" max="260" width="4.6328125" style="532" customWidth="1"/>
    <col min="261" max="261" width="2.6328125" style="532" customWidth="1"/>
    <col min="262" max="262" width="23.54296875" style="532" customWidth="1"/>
    <col min="263" max="264" width="8.7265625" style="532"/>
    <col min="265" max="265" width="11.36328125" style="532" bestFit="1" customWidth="1"/>
    <col min="266" max="512" width="8.7265625" style="532"/>
    <col min="513" max="513" width="24.6328125" style="532" customWidth="1"/>
    <col min="514" max="514" width="1.6328125" style="532" customWidth="1"/>
    <col min="515" max="515" width="45" style="532" customWidth="1"/>
    <col min="516" max="516" width="4.6328125" style="532" customWidth="1"/>
    <col min="517" max="517" width="2.6328125" style="532" customWidth="1"/>
    <col min="518" max="518" width="23.54296875" style="532" customWidth="1"/>
    <col min="519" max="520" width="8.7265625" style="532"/>
    <col min="521" max="521" width="11.36328125" style="532" bestFit="1" customWidth="1"/>
    <col min="522" max="768" width="8.7265625" style="532"/>
    <col min="769" max="769" width="24.6328125" style="532" customWidth="1"/>
    <col min="770" max="770" width="1.6328125" style="532" customWidth="1"/>
    <col min="771" max="771" width="45" style="532" customWidth="1"/>
    <col min="772" max="772" width="4.6328125" style="532" customWidth="1"/>
    <col min="773" max="773" width="2.6328125" style="532" customWidth="1"/>
    <col min="774" max="774" width="23.54296875" style="532" customWidth="1"/>
    <col min="775" max="776" width="8.7265625" style="532"/>
    <col min="777" max="777" width="11.36328125" style="532" bestFit="1" customWidth="1"/>
    <col min="778" max="1024" width="8.7265625" style="532"/>
    <col min="1025" max="1025" width="24.6328125" style="532" customWidth="1"/>
    <col min="1026" max="1026" width="1.6328125" style="532" customWidth="1"/>
    <col min="1027" max="1027" width="45" style="532" customWidth="1"/>
    <col min="1028" max="1028" width="4.6328125" style="532" customWidth="1"/>
    <col min="1029" max="1029" width="2.6328125" style="532" customWidth="1"/>
    <col min="1030" max="1030" width="23.54296875" style="532" customWidth="1"/>
    <col min="1031" max="1032" width="8.7265625" style="532"/>
    <col min="1033" max="1033" width="11.36328125" style="532" bestFit="1" customWidth="1"/>
    <col min="1034" max="1280" width="8.7265625" style="532"/>
    <col min="1281" max="1281" width="24.6328125" style="532" customWidth="1"/>
    <col min="1282" max="1282" width="1.6328125" style="532" customWidth="1"/>
    <col min="1283" max="1283" width="45" style="532" customWidth="1"/>
    <col min="1284" max="1284" width="4.6328125" style="532" customWidth="1"/>
    <col min="1285" max="1285" width="2.6328125" style="532" customWidth="1"/>
    <col min="1286" max="1286" width="23.54296875" style="532" customWidth="1"/>
    <col min="1287" max="1288" width="8.7265625" style="532"/>
    <col min="1289" max="1289" width="11.36328125" style="532" bestFit="1" customWidth="1"/>
    <col min="1290" max="1536" width="8.7265625" style="532"/>
    <col min="1537" max="1537" width="24.6328125" style="532" customWidth="1"/>
    <col min="1538" max="1538" width="1.6328125" style="532" customWidth="1"/>
    <col min="1539" max="1539" width="45" style="532" customWidth="1"/>
    <col min="1540" max="1540" width="4.6328125" style="532" customWidth="1"/>
    <col min="1541" max="1541" width="2.6328125" style="532" customWidth="1"/>
    <col min="1542" max="1542" width="23.54296875" style="532" customWidth="1"/>
    <col min="1543" max="1544" width="8.7265625" style="532"/>
    <col min="1545" max="1545" width="11.36328125" style="532" bestFit="1" customWidth="1"/>
    <col min="1546" max="1792" width="8.7265625" style="532"/>
    <col min="1793" max="1793" width="24.6328125" style="532" customWidth="1"/>
    <col min="1794" max="1794" width="1.6328125" style="532" customWidth="1"/>
    <col min="1795" max="1795" width="45" style="532" customWidth="1"/>
    <col min="1796" max="1796" width="4.6328125" style="532" customWidth="1"/>
    <col min="1797" max="1797" width="2.6328125" style="532" customWidth="1"/>
    <col min="1798" max="1798" width="23.54296875" style="532" customWidth="1"/>
    <col min="1799" max="1800" width="8.7265625" style="532"/>
    <col min="1801" max="1801" width="11.36328125" style="532" bestFit="1" customWidth="1"/>
    <col min="1802" max="2048" width="8.7265625" style="532"/>
    <col min="2049" max="2049" width="24.6328125" style="532" customWidth="1"/>
    <col min="2050" max="2050" width="1.6328125" style="532" customWidth="1"/>
    <col min="2051" max="2051" width="45" style="532" customWidth="1"/>
    <col min="2052" max="2052" width="4.6328125" style="532" customWidth="1"/>
    <col min="2053" max="2053" width="2.6328125" style="532" customWidth="1"/>
    <col min="2054" max="2054" width="23.54296875" style="532" customWidth="1"/>
    <col min="2055" max="2056" width="8.7265625" style="532"/>
    <col min="2057" max="2057" width="11.36328125" style="532" bestFit="1" customWidth="1"/>
    <col min="2058" max="2304" width="8.7265625" style="532"/>
    <col min="2305" max="2305" width="24.6328125" style="532" customWidth="1"/>
    <col min="2306" max="2306" width="1.6328125" style="532" customWidth="1"/>
    <col min="2307" max="2307" width="45" style="532" customWidth="1"/>
    <col min="2308" max="2308" width="4.6328125" style="532" customWidth="1"/>
    <col min="2309" max="2309" width="2.6328125" style="532" customWidth="1"/>
    <col min="2310" max="2310" width="23.54296875" style="532" customWidth="1"/>
    <col min="2311" max="2312" width="8.7265625" style="532"/>
    <col min="2313" max="2313" width="11.36328125" style="532" bestFit="1" customWidth="1"/>
    <col min="2314" max="2560" width="8.7265625" style="532"/>
    <col min="2561" max="2561" width="24.6328125" style="532" customWidth="1"/>
    <col min="2562" max="2562" width="1.6328125" style="532" customWidth="1"/>
    <col min="2563" max="2563" width="45" style="532" customWidth="1"/>
    <col min="2564" max="2564" width="4.6328125" style="532" customWidth="1"/>
    <col min="2565" max="2565" width="2.6328125" style="532" customWidth="1"/>
    <col min="2566" max="2566" width="23.54296875" style="532" customWidth="1"/>
    <col min="2567" max="2568" width="8.7265625" style="532"/>
    <col min="2569" max="2569" width="11.36328125" style="532" bestFit="1" customWidth="1"/>
    <col min="2570" max="2816" width="8.7265625" style="532"/>
    <col min="2817" max="2817" width="24.6328125" style="532" customWidth="1"/>
    <col min="2818" max="2818" width="1.6328125" style="532" customWidth="1"/>
    <col min="2819" max="2819" width="45" style="532" customWidth="1"/>
    <col min="2820" max="2820" width="4.6328125" style="532" customWidth="1"/>
    <col min="2821" max="2821" width="2.6328125" style="532" customWidth="1"/>
    <col min="2822" max="2822" width="23.54296875" style="532" customWidth="1"/>
    <col min="2823" max="2824" width="8.7265625" style="532"/>
    <col min="2825" max="2825" width="11.36328125" style="532" bestFit="1" customWidth="1"/>
    <col min="2826" max="3072" width="8.7265625" style="532"/>
    <col min="3073" max="3073" width="24.6328125" style="532" customWidth="1"/>
    <col min="3074" max="3074" width="1.6328125" style="532" customWidth="1"/>
    <col min="3075" max="3075" width="45" style="532" customWidth="1"/>
    <col min="3076" max="3076" width="4.6328125" style="532" customWidth="1"/>
    <col min="3077" max="3077" width="2.6328125" style="532" customWidth="1"/>
    <col min="3078" max="3078" width="23.54296875" style="532" customWidth="1"/>
    <col min="3079" max="3080" width="8.7265625" style="532"/>
    <col min="3081" max="3081" width="11.36328125" style="532" bestFit="1" customWidth="1"/>
    <col min="3082" max="3328" width="8.7265625" style="532"/>
    <col min="3329" max="3329" width="24.6328125" style="532" customWidth="1"/>
    <col min="3330" max="3330" width="1.6328125" style="532" customWidth="1"/>
    <col min="3331" max="3331" width="45" style="532" customWidth="1"/>
    <col min="3332" max="3332" width="4.6328125" style="532" customWidth="1"/>
    <col min="3333" max="3333" width="2.6328125" style="532" customWidth="1"/>
    <col min="3334" max="3334" width="23.54296875" style="532" customWidth="1"/>
    <col min="3335" max="3336" width="8.7265625" style="532"/>
    <col min="3337" max="3337" width="11.36328125" style="532" bestFit="1" customWidth="1"/>
    <col min="3338" max="3584" width="8.7265625" style="532"/>
    <col min="3585" max="3585" width="24.6328125" style="532" customWidth="1"/>
    <col min="3586" max="3586" width="1.6328125" style="532" customWidth="1"/>
    <col min="3587" max="3587" width="45" style="532" customWidth="1"/>
    <col min="3588" max="3588" width="4.6328125" style="532" customWidth="1"/>
    <col min="3589" max="3589" width="2.6328125" style="532" customWidth="1"/>
    <col min="3590" max="3590" width="23.54296875" style="532" customWidth="1"/>
    <col min="3591" max="3592" width="8.7265625" style="532"/>
    <col min="3593" max="3593" width="11.36328125" style="532" bestFit="1" customWidth="1"/>
    <col min="3594" max="3840" width="8.7265625" style="532"/>
    <col min="3841" max="3841" width="24.6328125" style="532" customWidth="1"/>
    <col min="3842" max="3842" width="1.6328125" style="532" customWidth="1"/>
    <col min="3843" max="3843" width="45" style="532" customWidth="1"/>
    <col min="3844" max="3844" width="4.6328125" style="532" customWidth="1"/>
    <col min="3845" max="3845" width="2.6328125" style="532" customWidth="1"/>
    <col min="3846" max="3846" width="23.54296875" style="532" customWidth="1"/>
    <col min="3847" max="3848" width="8.7265625" style="532"/>
    <col min="3849" max="3849" width="11.36328125" style="532" bestFit="1" customWidth="1"/>
    <col min="3850" max="4096" width="8.7265625" style="532"/>
    <col min="4097" max="4097" width="24.6328125" style="532" customWidth="1"/>
    <col min="4098" max="4098" width="1.6328125" style="532" customWidth="1"/>
    <col min="4099" max="4099" width="45" style="532" customWidth="1"/>
    <col min="4100" max="4100" width="4.6328125" style="532" customWidth="1"/>
    <col min="4101" max="4101" width="2.6328125" style="532" customWidth="1"/>
    <col min="4102" max="4102" width="23.54296875" style="532" customWidth="1"/>
    <col min="4103" max="4104" width="8.7265625" style="532"/>
    <col min="4105" max="4105" width="11.36328125" style="532" bestFit="1" customWidth="1"/>
    <col min="4106" max="4352" width="8.7265625" style="532"/>
    <col min="4353" max="4353" width="24.6328125" style="532" customWidth="1"/>
    <col min="4354" max="4354" width="1.6328125" style="532" customWidth="1"/>
    <col min="4355" max="4355" width="45" style="532" customWidth="1"/>
    <col min="4356" max="4356" width="4.6328125" style="532" customWidth="1"/>
    <col min="4357" max="4357" width="2.6328125" style="532" customWidth="1"/>
    <col min="4358" max="4358" width="23.54296875" style="532" customWidth="1"/>
    <col min="4359" max="4360" width="8.7265625" style="532"/>
    <col min="4361" max="4361" width="11.36328125" style="532" bestFit="1" customWidth="1"/>
    <col min="4362" max="4608" width="8.7265625" style="532"/>
    <col min="4609" max="4609" width="24.6328125" style="532" customWidth="1"/>
    <col min="4610" max="4610" width="1.6328125" style="532" customWidth="1"/>
    <col min="4611" max="4611" width="45" style="532" customWidth="1"/>
    <col min="4612" max="4612" width="4.6328125" style="532" customWidth="1"/>
    <col min="4613" max="4613" width="2.6328125" style="532" customWidth="1"/>
    <col min="4614" max="4614" width="23.54296875" style="532" customWidth="1"/>
    <col min="4615" max="4616" width="8.7265625" style="532"/>
    <col min="4617" max="4617" width="11.36328125" style="532" bestFit="1" customWidth="1"/>
    <col min="4618" max="4864" width="8.7265625" style="532"/>
    <col min="4865" max="4865" width="24.6328125" style="532" customWidth="1"/>
    <col min="4866" max="4866" width="1.6328125" style="532" customWidth="1"/>
    <col min="4867" max="4867" width="45" style="532" customWidth="1"/>
    <col min="4868" max="4868" width="4.6328125" style="532" customWidth="1"/>
    <col min="4869" max="4869" width="2.6328125" style="532" customWidth="1"/>
    <col min="4870" max="4870" width="23.54296875" style="532" customWidth="1"/>
    <col min="4871" max="4872" width="8.7265625" style="532"/>
    <col min="4873" max="4873" width="11.36328125" style="532" bestFit="1" customWidth="1"/>
    <col min="4874" max="5120" width="8.7265625" style="532"/>
    <col min="5121" max="5121" width="24.6328125" style="532" customWidth="1"/>
    <col min="5122" max="5122" width="1.6328125" style="532" customWidth="1"/>
    <col min="5123" max="5123" width="45" style="532" customWidth="1"/>
    <col min="5124" max="5124" width="4.6328125" style="532" customWidth="1"/>
    <col min="5125" max="5125" width="2.6328125" style="532" customWidth="1"/>
    <col min="5126" max="5126" width="23.54296875" style="532" customWidth="1"/>
    <col min="5127" max="5128" width="8.7265625" style="532"/>
    <col min="5129" max="5129" width="11.36328125" style="532" bestFit="1" customWidth="1"/>
    <col min="5130" max="5376" width="8.7265625" style="532"/>
    <col min="5377" max="5377" width="24.6328125" style="532" customWidth="1"/>
    <col min="5378" max="5378" width="1.6328125" style="532" customWidth="1"/>
    <col min="5379" max="5379" width="45" style="532" customWidth="1"/>
    <col min="5380" max="5380" width="4.6328125" style="532" customWidth="1"/>
    <col min="5381" max="5381" width="2.6328125" style="532" customWidth="1"/>
    <col min="5382" max="5382" width="23.54296875" style="532" customWidth="1"/>
    <col min="5383" max="5384" width="8.7265625" style="532"/>
    <col min="5385" max="5385" width="11.36328125" style="532" bestFit="1" customWidth="1"/>
    <col min="5386" max="5632" width="8.7265625" style="532"/>
    <col min="5633" max="5633" width="24.6328125" style="532" customWidth="1"/>
    <col min="5634" max="5634" width="1.6328125" style="532" customWidth="1"/>
    <col min="5635" max="5635" width="45" style="532" customWidth="1"/>
    <col min="5636" max="5636" width="4.6328125" style="532" customWidth="1"/>
    <col min="5637" max="5637" width="2.6328125" style="532" customWidth="1"/>
    <col min="5638" max="5638" width="23.54296875" style="532" customWidth="1"/>
    <col min="5639" max="5640" width="8.7265625" style="532"/>
    <col min="5641" max="5641" width="11.36328125" style="532" bestFit="1" customWidth="1"/>
    <col min="5642" max="5888" width="8.7265625" style="532"/>
    <col min="5889" max="5889" width="24.6328125" style="532" customWidth="1"/>
    <col min="5890" max="5890" width="1.6328125" style="532" customWidth="1"/>
    <col min="5891" max="5891" width="45" style="532" customWidth="1"/>
    <col min="5892" max="5892" width="4.6328125" style="532" customWidth="1"/>
    <col min="5893" max="5893" width="2.6328125" style="532" customWidth="1"/>
    <col min="5894" max="5894" width="23.54296875" style="532" customWidth="1"/>
    <col min="5895" max="5896" width="8.7265625" style="532"/>
    <col min="5897" max="5897" width="11.36328125" style="532" bestFit="1" customWidth="1"/>
    <col min="5898" max="6144" width="8.7265625" style="532"/>
    <col min="6145" max="6145" width="24.6328125" style="532" customWidth="1"/>
    <col min="6146" max="6146" width="1.6328125" style="532" customWidth="1"/>
    <col min="6147" max="6147" width="45" style="532" customWidth="1"/>
    <col min="6148" max="6148" width="4.6328125" style="532" customWidth="1"/>
    <col min="6149" max="6149" width="2.6328125" style="532" customWidth="1"/>
    <col min="6150" max="6150" width="23.54296875" style="532" customWidth="1"/>
    <col min="6151" max="6152" width="8.7265625" style="532"/>
    <col min="6153" max="6153" width="11.36328125" style="532" bestFit="1" customWidth="1"/>
    <col min="6154" max="6400" width="8.7265625" style="532"/>
    <col min="6401" max="6401" width="24.6328125" style="532" customWidth="1"/>
    <col min="6402" max="6402" width="1.6328125" style="532" customWidth="1"/>
    <col min="6403" max="6403" width="45" style="532" customWidth="1"/>
    <col min="6404" max="6404" width="4.6328125" style="532" customWidth="1"/>
    <col min="6405" max="6405" width="2.6328125" style="532" customWidth="1"/>
    <col min="6406" max="6406" width="23.54296875" style="532" customWidth="1"/>
    <col min="6407" max="6408" width="8.7265625" style="532"/>
    <col min="6409" max="6409" width="11.36328125" style="532" bestFit="1" customWidth="1"/>
    <col min="6410" max="6656" width="8.7265625" style="532"/>
    <col min="6657" max="6657" width="24.6328125" style="532" customWidth="1"/>
    <col min="6658" max="6658" width="1.6328125" style="532" customWidth="1"/>
    <col min="6659" max="6659" width="45" style="532" customWidth="1"/>
    <col min="6660" max="6660" width="4.6328125" style="532" customWidth="1"/>
    <col min="6661" max="6661" width="2.6328125" style="532" customWidth="1"/>
    <col min="6662" max="6662" width="23.54296875" style="532" customWidth="1"/>
    <col min="6663" max="6664" width="8.7265625" style="532"/>
    <col min="6665" max="6665" width="11.36328125" style="532" bestFit="1" customWidth="1"/>
    <col min="6666" max="6912" width="8.7265625" style="532"/>
    <col min="6913" max="6913" width="24.6328125" style="532" customWidth="1"/>
    <col min="6914" max="6914" width="1.6328125" style="532" customWidth="1"/>
    <col min="6915" max="6915" width="45" style="532" customWidth="1"/>
    <col min="6916" max="6916" width="4.6328125" style="532" customWidth="1"/>
    <col min="6917" max="6917" width="2.6328125" style="532" customWidth="1"/>
    <col min="6918" max="6918" width="23.54296875" style="532" customWidth="1"/>
    <col min="6919" max="6920" width="8.7265625" style="532"/>
    <col min="6921" max="6921" width="11.36328125" style="532" bestFit="1" customWidth="1"/>
    <col min="6922" max="7168" width="8.7265625" style="532"/>
    <col min="7169" max="7169" width="24.6328125" style="532" customWidth="1"/>
    <col min="7170" max="7170" width="1.6328125" style="532" customWidth="1"/>
    <col min="7171" max="7171" width="45" style="532" customWidth="1"/>
    <col min="7172" max="7172" width="4.6328125" style="532" customWidth="1"/>
    <col min="7173" max="7173" width="2.6328125" style="532" customWidth="1"/>
    <col min="7174" max="7174" width="23.54296875" style="532" customWidth="1"/>
    <col min="7175" max="7176" width="8.7265625" style="532"/>
    <col min="7177" max="7177" width="11.36328125" style="532" bestFit="1" customWidth="1"/>
    <col min="7178" max="7424" width="8.7265625" style="532"/>
    <col min="7425" max="7425" width="24.6328125" style="532" customWidth="1"/>
    <col min="7426" max="7426" width="1.6328125" style="532" customWidth="1"/>
    <col min="7427" max="7427" width="45" style="532" customWidth="1"/>
    <col min="7428" max="7428" width="4.6328125" style="532" customWidth="1"/>
    <col min="7429" max="7429" width="2.6328125" style="532" customWidth="1"/>
    <col min="7430" max="7430" width="23.54296875" style="532" customWidth="1"/>
    <col min="7431" max="7432" width="8.7265625" style="532"/>
    <col min="7433" max="7433" width="11.36328125" style="532" bestFit="1" customWidth="1"/>
    <col min="7434" max="7680" width="8.7265625" style="532"/>
    <col min="7681" max="7681" width="24.6328125" style="532" customWidth="1"/>
    <col min="7682" max="7682" width="1.6328125" style="532" customWidth="1"/>
    <col min="7683" max="7683" width="45" style="532" customWidth="1"/>
    <col min="7684" max="7684" width="4.6328125" style="532" customWidth="1"/>
    <col min="7685" max="7685" width="2.6328125" style="532" customWidth="1"/>
    <col min="7686" max="7686" width="23.54296875" style="532" customWidth="1"/>
    <col min="7687" max="7688" width="8.7265625" style="532"/>
    <col min="7689" max="7689" width="11.36328125" style="532" bestFit="1" customWidth="1"/>
    <col min="7690" max="7936" width="8.7265625" style="532"/>
    <col min="7937" max="7937" width="24.6328125" style="532" customWidth="1"/>
    <col min="7938" max="7938" width="1.6328125" style="532" customWidth="1"/>
    <col min="7939" max="7939" width="45" style="532" customWidth="1"/>
    <col min="7940" max="7940" width="4.6328125" style="532" customWidth="1"/>
    <col min="7941" max="7941" width="2.6328125" style="532" customWidth="1"/>
    <col min="7942" max="7942" width="23.54296875" style="532" customWidth="1"/>
    <col min="7943" max="7944" width="8.7265625" style="532"/>
    <col min="7945" max="7945" width="11.36328125" style="532" bestFit="1" customWidth="1"/>
    <col min="7946" max="8192" width="8.7265625" style="532"/>
    <col min="8193" max="8193" width="24.6328125" style="532" customWidth="1"/>
    <col min="8194" max="8194" width="1.6328125" style="532" customWidth="1"/>
    <col min="8195" max="8195" width="45" style="532" customWidth="1"/>
    <col min="8196" max="8196" width="4.6328125" style="532" customWidth="1"/>
    <col min="8197" max="8197" width="2.6328125" style="532" customWidth="1"/>
    <col min="8198" max="8198" width="23.54296875" style="532" customWidth="1"/>
    <col min="8199" max="8200" width="8.7265625" style="532"/>
    <col min="8201" max="8201" width="11.36328125" style="532" bestFit="1" customWidth="1"/>
    <col min="8202" max="8448" width="8.7265625" style="532"/>
    <col min="8449" max="8449" width="24.6328125" style="532" customWidth="1"/>
    <col min="8450" max="8450" width="1.6328125" style="532" customWidth="1"/>
    <col min="8451" max="8451" width="45" style="532" customWidth="1"/>
    <col min="8452" max="8452" width="4.6328125" style="532" customWidth="1"/>
    <col min="8453" max="8453" width="2.6328125" style="532" customWidth="1"/>
    <col min="8454" max="8454" width="23.54296875" style="532" customWidth="1"/>
    <col min="8455" max="8456" width="8.7265625" style="532"/>
    <col min="8457" max="8457" width="11.36328125" style="532" bestFit="1" customWidth="1"/>
    <col min="8458" max="8704" width="8.7265625" style="532"/>
    <col min="8705" max="8705" width="24.6328125" style="532" customWidth="1"/>
    <col min="8706" max="8706" width="1.6328125" style="532" customWidth="1"/>
    <col min="8707" max="8707" width="45" style="532" customWidth="1"/>
    <col min="8708" max="8708" width="4.6328125" style="532" customWidth="1"/>
    <col min="8709" max="8709" width="2.6328125" style="532" customWidth="1"/>
    <col min="8710" max="8710" width="23.54296875" style="532" customWidth="1"/>
    <col min="8711" max="8712" width="8.7265625" style="532"/>
    <col min="8713" max="8713" width="11.36328125" style="532" bestFit="1" customWidth="1"/>
    <col min="8714" max="8960" width="8.7265625" style="532"/>
    <col min="8961" max="8961" width="24.6328125" style="532" customWidth="1"/>
    <col min="8962" max="8962" width="1.6328125" style="532" customWidth="1"/>
    <col min="8963" max="8963" width="45" style="532" customWidth="1"/>
    <col min="8964" max="8964" width="4.6328125" style="532" customWidth="1"/>
    <col min="8965" max="8965" width="2.6328125" style="532" customWidth="1"/>
    <col min="8966" max="8966" width="23.54296875" style="532" customWidth="1"/>
    <col min="8967" max="8968" width="8.7265625" style="532"/>
    <col min="8969" max="8969" width="11.36328125" style="532" bestFit="1" customWidth="1"/>
    <col min="8970" max="9216" width="8.7265625" style="532"/>
    <col min="9217" max="9217" width="24.6328125" style="532" customWidth="1"/>
    <col min="9218" max="9218" width="1.6328125" style="532" customWidth="1"/>
    <col min="9219" max="9219" width="45" style="532" customWidth="1"/>
    <col min="9220" max="9220" width="4.6328125" style="532" customWidth="1"/>
    <col min="9221" max="9221" width="2.6328125" style="532" customWidth="1"/>
    <col min="9222" max="9222" width="23.54296875" style="532" customWidth="1"/>
    <col min="9223" max="9224" width="8.7265625" style="532"/>
    <col min="9225" max="9225" width="11.36328125" style="532" bestFit="1" customWidth="1"/>
    <col min="9226" max="9472" width="8.7265625" style="532"/>
    <col min="9473" max="9473" width="24.6328125" style="532" customWidth="1"/>
    <col min="9474" max="9474" width="1.6328125" style="532" customWidth="1"/>
    <col min="9475" max="9475" width="45" style="532" customWidth="1"/>
    <col min="9476" max="9476" width="4.6328125" style="532" customWidth="1"/>
    <col min="9477" max="9477" width="2.6328125" style="532" customWidth="1"/>
    <col min="9478" max="9478" width="23.54296875" style="532" customWidth="1"/>
    <col min="9479" max="9480" width="8.7265625" style="532"/>
    <col min="9481" max="9481" width="11.36328125" style="532" bestFit="1" customWidth="1"/>
    <col min="9482" max="9728" width="8.7265625" style="532"/>
    <col min="9729" max="9729" width="24.6328125" style="532" customWidth="1"/>
    <col min="9730" max="9730" width="1.6328125" style="532" customWidth="1"/>
    <col min="9731" max="9731" width="45" style="532" customWidth="1"/>
    <col min="9732" max="9732" width="4.6328125" style="532" customWidth="1"/>
    <col min="9733" max="9733" width="2.6328125" style="532" customWidth="1"/>
    <col min="9734" max="9734" width="23.54296875" style="532" customWidth="1"/>
    <col min="9735" max="9736" width="8.7265625" style="532"/>
    <col min="9737" max="9737" width="11.36328125" style="532" bestFit="1" customWidth="1"/>
    <col min="9738" max="9984" width="8.7265625" style="532"/>
    <col min="9985" max="9985" width="24.6328125" style="532" customWidth="1"/>
    <col min="9986" max="9986" width="1.6328125" style="532" customWidth="1"/>
    <col min="9987" max="9987" width="45" style="532" customWidth="1"/>
    <col min="9988" max="9988" width="4.6328125" style="532" customWidth="1"/>
    <col min="9989" max="9989" width="2.6328125" style="532" customWidth="1"/>
    <col min="9990" max="9990" width="23.54296875" style="532" customWidth="1"/>
    <col min="9991" max="9992" width="8.7265625" style="532"/>
    <col min="9993" max="9993" width="11.36328125" style="532" bestFit="1" customWidth="1"/>
    <col min="9994" max="10240" width="8.7265625" style="532"/>
    <col min="10241" max="10241" width="24.6328125" style="532" customWidth="1"/>
    <col min="10242" max="10242" width="1.6328125" style="532" customWidth="1"/>
    <col min="10243" max="10243" width="45" style="532" customWidth="1"/>
    <col min="10244" max="10244" width="4.6328125" style="532" customWidth="1"/>
    <col min="10245" max="10245" width="2.6328125" style="532" customWidth="1"/>
    <col min="10246" max="10246" width="23.54296875" style="532" customWidth="1"/>
    <col min="10247" max="10248" width="8.7265625" style="532"/>
    <col min="10249" max="10249" width="11.36328125" style="532" bestFit="1" customWidth="1"/>
    <col min="10250" max="10496" width="8.7265625" style="532"/>
    <col min="10497" max="10497" width="24.6328125" style="532" customWidth="1"/>
    <col min="10498" max="10498" width="1.6328125" style="532" customWidth="1"/>
    <col min="10499" max="10499" width="45" style="532" customWidth="1"/>
    <col min="10500" max="10500" width="4.6328125" style="532" customWidth="1"/>
    <col min="10501" max="10501" width="2.6328125" style="532" customWidth="1"/>
    <col min="10502" max="10502" width="23.54296875" style="532" customWidth="1"/>
    <col min="10503" max="10504" width="8.7265625" style="532"/>
    <col min="10505" max="10505" width="11.36328125" style="532" bestFit="1" customWidth="1"/>
    <col min="10506" max="10752" width="8.7265625" style="532"/>
    <col min="10753" max="10753" width="24.6328125" style="532" customWidth="1"/>
    <col min="10754" max="10754" width="1.6328125" style="532" customWidth="1"/>
    <col min="10755" max="10755" width="45" style="532" customWidth="1"/>
    <col min="10756" max="10756" width="4.6328125" style="532" customWidth="1"/>
    <col min="10757" max="10757" width="2.6328125" style="532" customWidth="1"/>
    <col min="10758" max="10758" width="23.54296875" style="532" customWidth="1"/>
    <col min="10759" max="10760" width="8.7265625" style="532"/>
    <col min="10761" max="10761" width="11.36328125" style="532" bestFit="1" customWidth="1"/>
    <col min="10762" max="11008" width="8.7265625" style="532"/>
    <col min="11009" max="11009" width="24.6328125" style="532" customWidth="1"/>
    <col min="11010" max="11010" width="1.6328125" style="532" customWidth="1"/>
    <col min="11011" max="11011" width="45" style="532" customWidth="1"/>
    <col min="11012" max="11012" width="4.6328125" style="532" customWidth="1"/>
    <col min="11013" max="11013" width="2.6328125" style="532" customWidth="1"/>
    <col min="11014" max="11014" width="23.54296875" style="532" customWidth="1"/>
    <col min="11015" max="11016" width="8.7265625" style="532"/>
    <col min="11017" max="11017" width="11.36328125" style="532" bestFit="1" customWidth="1"/>
    <col min="11018" max="11264" width="8.7265625" style="532"/>
    <col min="11265" max="11265" width="24.6328125" style="532" customWidth="1"/>
    <col min="11266" max="11266" width="1.6328125" style="532" customWidth="1"/>
    <col min="11267" max="11267" width="45" style="532" customWidth="1"/>
    <col min="11268" max="11268" width="4.6328125" style="532" customWidth="1"/>
    <col min="11269" max="11269" width="2.6328125" style="532" customWidth="1"/>
    <col min="11270" max="11270" width="23.54296875" style="532" customWidth="1"/>
    <col min="11271" max="11272" width="8.7265625" style="532"/>
    <col min="11273" max="11273" width="11.36328125" style="532" bestFit="1" customWidth="1"/>
    <col min="11274" max="11520" width="8.7265625" style="532"/>
    <col min="11521" max="11521" width="24.6328125" style="532" customWidth="1"/>
    <col min="11522" max="11522" width="1.6328125" style="532" customWidth="1"/>
    <col min="11523" max="11523" width="45" style="532" customWidth="1"/>
    <col min="11524" max="11524" width="4.6328125" style="532" customWidth="1"/>
    <col min="11525" max="11525" width="2.6328125" style="532" customWidth="1"/>
    <col min="11526" max="11526" width="23.54296875" style="532" customWidth="1"/>
    <col min="11527" max="11528" width="8.7265625" style="532"/>
    <col min="11529" max="11529" width="11.36328125" style="532" bestFit="1" customWidth="1"/>
    <col min="11530" max="11776" width="8.7265625" style="532"/>
    <col min="11777" max="11777" width="24.6328125" style="532" customWidth="1"/>
    <col min="11778" max="11778" width="1.6328125" style="532" customWidth="1"/>
    <col min="11779" max="11779" width="45" style="532" customWidth="1"/>
    <col min="11780" max="11780" width="4.6328125" style="532" customWidth="1"/>
    <col min="11781" max="11781" width="2.6328125" style="532" customWidth="1"/>
    <col min="11782" max="11782" width="23.54296875" style="532" customWidth="1"/>
    <col min="11783" max="11784" width="8.7265625" style="532"/>
    <col min="11785" max="11785" width="11.36328125" style="532" bestFit="1" customWidth="1"/>
    <col min="11786" max="12032" width="8.7265625" style="532"/>
    <col min="12033" max="12033" width="24.6328125" style="532" customWidth="1"/>
    <col min="12034" max="12034" width="1.6328125" style="532" customWidth="1"/>
    <col min="12035" max="12035" width="45" style="532" customWidth="1"/>
    <col min="12036" max="12036" width="4.6328125" style="532" customWidth="1"/>
    <col min="12037" max="12037" width="2.6328125" style="532" customWidth="1"/>
    <col min="12038" max="12038" width="23.54296875" style="532" customWidth="1"/>
    <col min="12039" max="12040" width="8.7265625" style="532"/>
    <col min="12041" max="12041" width="11.36328125" style="532" bestFit="1" customWidth="1"/>
    <col min="12042" max="12288" width="8.7265625" style="532"/>
    <col min="12289" max="12289" width="24.6328125" style="532" customWidth="1"/>
    <col min="12290" max="12290" width="1.6328125" style="532" customWidth="1"/>
    <col min="12291" max="12291" width="45" style="532" customWidth="1"/>
    <col min="12292" max="12292" width="4.6328125" style="532" customWidth="1"/>
    <col min="12293" max="12293" width="2.6328125" style="532" customWidth="1"/>
    <col min="12294" max="12294" width="23.54296875" style="532" customWidth="1"/>
    <col min="12295" max="12296" width="8.7265625" style="532"/>
    <col min="12297" max="12297" width="11.36328125" style="532" bestFit="1" customWidth="1"/>
    <col min="12298" max="12544" width="8.7265625" style="532"/>
    <col min="12545" max="12545" width="24.6328125" style="532" customWidth="1"/>
    <col min="12546" max="12546" width="1.6328125" style="532" customWidth="1"/>
    <col min="12547" max="12547" width="45" style="532" customWidth="1"/>
    <col min="12548" max="12548" width="4.6328125" style="532" customWidth="1"/>
    <col min="12549" max="12549" width="2.6328125" style="532" customWidth="1"/>
    <col min="12550" max="12550" width="23.54296875" style="532" customWidth="1"/>
    <col min="12551" max="12552" width="8.7265625" style="532"/>
    <col min="12553" max="12553" width="11.36328125" style="532" bestFit="1" customWidth="1"/>
    <col min="12554" max="12800" width="8.7265625" style="532"/>
    <col min="12801" max="12801" width="24.6328125" style="532" customWidth="1"/>
    <col min="12802" max="12802" width="1.6328125" style="532" customWidth="1"/>
    <col min="12803" max="12803" width="45" style="532" customWidth="1"/>
    <col min="12804" max="12804" width="4.6328125" style="532" customWidth="1"/>
    <col min="12805" max="12805" width="2.6328125" style="532" customWidth="1"/>
    <col min="12806" max="12806" width="23.54296875" style="532" customWidth="1"/>
    <col min="12807" max="12808" width="8.7265625" style="532"/>
    <col min="12809" max="12809" width="11.36328125" style="532" bestFit="1" customWidth="1"/>
    <col min="12810" max="13056" width="8.7265625" style="532"/>
    <col min="13057" max="13057" width="24.6328125" style="532" customWidth="1"/>
    <col min="13058" max="13058" width="1.6328125" style="532" customWidth="1"/>
    <col min="13059" max="13059" width="45" style="532" customWidth="1"/>
    <col min="13060" max="13060" width="4.6328125" style="532" customWidth="1"/>
    <col min="13061" max="13061" width="2.6328125" style="532" customWidth="1"/>
    <col min="13062" max="13062" width="23.54296875" style="532" customWidth="1"/>
    <col min="13063" max="13064" width="8.7265625" style="532"/>
    <col min="13065" max="13065" width="11.36328125" style="532" bestFit="1" customWidth="1"/>
    <col min="13066" max="13312" width="8.7265625" style="532"/>
    <col min="13313" max="13313" width="24.6328125" style="532" customWidth="1"/>
    <col min="13314" max="13314" width="1.6328125" style="532" customWidth="1"/>
    <col min="13315" max="13315" width="45" style="532" customWidth="1"/>
    <col min="13316" max="13316" width="4.6328125" style="532" customWidth="1"/>
    <col min="13317" max="13317" width="2.6328125" style="532" customWidth="1"/>
    <col min="13318" max="13318" width="23.54296875" style="532" customWidth="1"/>
    <col min="13319" max="13320" width="8.7265625" style="532"/>
    <col min="13321" max="13321" width="11.36328125" style="532" bestFit="1" customWidth="1"/>
    <col min="13322" max="13568" width="8.7265625" style="532"/>
    <col min="13569" max="13569" width="24.6328125" style="532" customWidth="1"/>
    <col min="13570" max="13570" width="1.6328125" style="532" customWidth="1"/>
    <col min="13571" max="13571" width="45" style="532" customWidth="1"/>
    <col min="13572" max="13572" width="4.6328125" style="532" customWidth="1"/>
    <col min="13573" max="13573" width="2.6328125" style="532" customWidth="1"/>
    <col min="13574" max="13574" width="23.54296875" style="532" customWidth="1"/>
    <col min="13575" max="13576" width="8.7265625" style="532"/>
    <col min="13577" max="13577" width="11.36328125" style="532" bestFit="1" customWidth="1"/>
    <col min="13578" max="13824" width="8.7265625" style="532"/>
    <col min="13825" max="13825" width="24.6328125" style="532" customWidth="1"/>
    <col min="13826" max="13826" width="1.6328125" style="532" customWidth="1"/>
    <col min="13827" max="13827" width="45" style="532" customWidth="1"/>
    <col min="13828" max="13828" width="4.6328125" style="532" customWidth="1"/>
    <col min="13829" max="13829" width="2.6328125" style="532" customWidth="1"/>
    <col min="13830" max="13830" width="23.54296875" style="532" customWidth="1"/>
    <col min="13831" max="13832" width="8.7265625" style="532"/>
    <col min="13833" max="13833" width="11.36328125" style="532" bestFit="1" customWidth="1"/>
    <col min="13834" max="14080" width="8.7265625" style="532"/>
    <col min="14081" max="14081" width="24.6328125" style="532" customWidth="1"/>
    <col min="14082" max="14082" width="1.6328125" style="532" customWidth="1"/>
    <col min="14083" max="14083" width="45" style="532" customWidth="1"/>
    <col min="14084" max="14084" width="4.6328125" style="532" customWidth="1"/>
    <col min="14085" max="14085" width="2.6328125" style="532" customWidth="1"/>
    <col min="14086" max="14086" width="23.54296875" style="532" customWidth="1"/>
    <col min="14087" max="14088" width="8.7265625" style="532"/>
    <col min="14089" max="14089" width="11.36328125" style="532" bestFit="1" customWidth="1"/>
    <col min="14090" max="14336" width="8.7265625" style="532"/>
    <col min="14337" max="14337" width="24.6328125" style="532" customWidth="1"/>
    <col min="14338" max="14338" width="1.6328125" style="532" customWidth="1"/>
    <col min="14339" max="14339" width="45" style="532" customWidth="1"/>
    <col min="14340" max="14340" width="4.6328125" style="532" customWidth="1"/>
    <col min="14341" max="14341" width="2.6328125" style="532" customWidth="1"/>
    <col min="14342" max="14342" width="23.54296875" style="532" customWidth="1"/>
    <col min="14343" max="14344" width="8.7265625" style="532"/>
    <col min="14345" max="14345" width="11.36328125" style="532" bestFit="1" customWidth="1"/>
    <col min="14346" max="14592" width="8.7265625" style="532"/>
    <col min="14593" max="14593" width="24.6328125" style="532" customWidth="1"/>
    <col min="14594" max="14594" width="1.6328125" style="532" customWidth="1"/>
    <col min="14595" max="14595" width="45" style="532" customWidth="1"/>
    <col min="14596" max="14596" width="4.6328125" style="532" customWidth="1"/>
    <col min="14597" max="14597" width="2.6328125" style="532" customWidth="1"/>
    <col min="14598" max="14598" width="23.54296875" style="532" customWidth="1"/>
    <col min="14599" max="14600" width="8.7265625" style="532"/>
    <col min="14601" max="14601" width="11.36328125" style="532" bestFit="1" customWidth="1"/>
    <col min="14602" max="14848" width="8.7265625" style="532"/>
    <col min="14849" max="14849" width="24.6328125" style="532" customWidth="1"/>
    <col min="14850" max="14850" width="1.6328125" style="532" customWidth="1"/>
    <col min="14851" max="14851" width="45" style="532" customWidth="1"/>
    <col min="14852" max="14852" width="4.6328125" style="532" customWidth="1"/>
    <col min="14853" max="14853" width="2.6328125" style="532" customWidth="1"/>
    <col min="14854" max="14854" width="23.54296875" style="532" customWidth="1"/>
    <col min="14855" max="14856" width="8.7265625" style="532"/>
    <col min="14857" max="14857" width="11.36328125" style="532" bestFit="1" customWidth="1"/>
    <col min="14858" max="15104" width="8.7265625" style="532"/>
    <col min="15105" max="15105" width="24.6328125" style="532" customWidth="1"/>
    <col min="15106" max="15106" width="1.6328125" style="532" customWidth="1"/>
    <col min="15107" max="15107" width="45" style="532" customWidth="1"/>
    <col min="15108" max="15108" width="4.6328125" style="532" customWidth="1"/>
    <col min="15109" max="15109" width="2.6328125" style="532" customWidth="1"/>
    <col min="15110" max="15110" width="23.54296875" style="532" customWidth="1"/>
    <col min="15111" max="15112" width="8.7265625" style="532"/>
    <col min="15113" max="15113" width="11.36328125" style="532" bestFit="1" customWidth="1"/>
    <col min="15114" max="15360" width="8.7265625" style="532"/>
    <col min="15361" max="15361" width="24.6328125" style="532" customWidth="1"/>
    <col min="15362" max="15362" width="1.6328125" style="532" customWidth="1"/>
    <col min="15363" max="15363" width="45" style="532" customWidth="1"/>
    <col min="15364" max="15364" width="4.6328125" style="532" customWidth="1"/>
    <col min="15365" max="15365" width="2.6328125" style="532" customWidth="1"/>
    <col min="15366" max="15366" width="23.54296875" style="532" customWidth="1"/>
    <col min="15367" max="15368" width="8.7265625" style="532"/>
    <col min="15369" max="15369" width="11.36328125" style="532" bestFit="1" customWidth="1"/>
    <col min="15370" max="15616" width="8.7265625" style="532"/>
    <col min="15617" max="15617" width="24.6328125" style="532" customWidth="1"/>
    <col min="15618" max="15618" width="1.6328125" style="532" customWidth="1"/>
    <col min="15619" max="15619" width="45" style="532" customWidth="1"/>
    <col min="15620" max="15620" width="4.6328125" style="532" customWidth="1"/>
    <col min="15621" max="15621" width="2.6328125" style="532" customWidth="1"/>
    <col min="15622" max="15622" width="23.54296875" style="532" customWidth="1"/>
    <col min="15623" max="15624" width="8.7265625" style="532"/>
    <col min="15625" max="15625" width="11.36328125" style="532" bestFit="1" customWidth="1"/>
    <col min="15626" max="15872" width="8.7265625" style="532"/>
    <col min="15873" max="15873" width="24.6328125" style="532" customWidth="1"/>
    <col min="15874" max="15874" width="1.6328125" style="532" customWidth="1"/>
    <col min="15875" max="15875" width="45" style="532" customWidth="1"/>
    <col min="15876" max="15876" width="4.6328125" style="532" customWidth="1"/>
    <col min="15877" max="15877" width="2.6328125" style="532" customWidth="1"/>
    <col min="15878" max="15878" width="23.54296875" style="532" customWidth="1"/>
    <col min="15879" max="15880" width="8.7265625" style="532"/>
    <col min="15881" max="15881" width="11.36328125" style="532" bestFit="1" customWidth="1"/>
    <col min="15882" max="16128" width="8.7265625" style="532"/>
    <col min="16129" max="16129" width="24.6328125" style="532" customWidth="1"/>
    <col min="16130" max="16130" width="1.6328125" style="532" customWidth="1"/>
    <col min="16131" max="16131" width="45" style="532" customWidth="1"/>
    <col min="16132" max="16132" width="4.6328125" style="532" customWidth="1"/>
    <col min="16133" max="16133" width="2.6328125" style="532" customWidth="1"/>
    <col min="16134" max="16134" width="23.54296875" style="532" customWidth="1"/>
    <col min="16135" max="16136" width="8.7265625" style="532"/>
    <col min="16137" max="16137" width="11.36328125" style="532" bestFit="1" customWidth="1"/>
    <col min="16138" max="16384" width="8.7265625" style="532"/>
  </cols>
  <sheetData>
    <row r="1" spans="1:9" ht="13">
      <c r="A1" s="531"/>
      <c r="F1" s="533"/>
    </row>
    <row r="2" spans="1:9" s="180" customFormat="1" ht="13">
      <c r="A2" s="531" t="str">
        <f>'[1]1 HVAC'!A1</f>
        <v>RUSTENBURG NHLS</v>
      </c>
      <c r="B2" s="534"/>
      <c r="F2" s="535"/>
      <c r="G2" s="536"/>
      <c r="I2" s="537"/>
    </row>
    <row r="3" spans="1:9" ht="13">
      <c r="A3" s="531"/>
      <c r="B3" s="131"/>
      <c r="C3" s="131"/>
      <c r="D3" s="131"/>
      <c r="E3" s="131"/>
      <c r="F3" s="538"/>
      <c r="G3" s="539"/>
      <c r="H3" s="145"/>
      <c r="I3" s="496"/>
    </row>
    <row r="4" spans="1:9">
      <c r="F4" s="540"/>
      <c r="G4" s="541"/>
    </row>
    <row r="5" spans="1:9" ht="13">
      <c r="A5" s="542" t="s">
        <v>1090</v>
      </c>
      <c r="B5" s="542"/>
      <c r="F5" s="540"/>
      <c r="G5" s="541"/>
    </row>
    <row r="6" spans="1:9" ht="13">
      <c r="A6" s="542"/>
      <c r="B6" s="542"/>
      <c r="F6" s="540"/>
      <c r="G6" s="541"/>
    </row>
    <row r="7" spans="1:9" ht="13">
      <c r="F7" s="543"/>
      <c r="G7" s="541"/>
    </row>
    <row r="8" spans="1:9">
      <c r="F8" s="540"/>
      <c r="G8" s="541"/>
    </row>
    <row r="9" spans="1:9">
      <c r="A9" s="131"/>
      <c r="C9" s="131"/>
      <c r="E9" s="131"/>
      <c r="F9" s="540"/>
      <c r="G9" s="541"/>
    </row>
    <row r="10" spans="1:9" ht="13">
      <c r="A10" s="532" t="s">
        <v>1091</v>
      </c>
      <c r="E10" s="532" t="s">
        <v>801</v>
      </c>
      <c r="F10" s="544"/>
      <c r="G10" s="541"/>
    </row>
    <row r="11" spans="1:9">
      <c r="F11" s="545"/>
      <c r="G11" s="541"/>
    </row>
    <row r="12" spans="1:9">
      <c r="F12" s="545"/>
      <c r="G12" s="541"/>
    </row>
    <row r="13" spans="1:9" ht="13">
      <c r="F13" s="543"/>
      <c r="G13" s="541"/>
    </row>
    <row r="14" spans="1:9">
      <c r="F14" s="545"/>
      <c r="G14" s="541"/>
    </row>
    <row r="15" spans="1:9">
      <c r="F15" s="540"/>
      <c r="G15" s="541"/>
    </row>
    <row r="16" spans="1:9" ht="13">
      <c r="A16" s="532" t="s">
        <v>1092</v>
      </c>
      <c r="E16" s="532" t="s">
        <v>801</v>
      </c>
      <c r="F16" s="544"/>
      <c r="G16" s="541"/>
    </row>
    <row r="17" spans="1:9">
      <c r="F17" s="545"/>
      <c r="G17" s="541"/>
      <c r="I17" s="546"/>
    </row>
    <row r="18" spans="1:9">
      <c r="F18" s="545"/>
      <c r="G18" s="541"/>
    </row>
    <row r="19" spans="1:9">
      <c r="F19" s="545"/>
      <c r="G19" s="541"/>
      <c r="I19" s="547"/>
    </row>
    <row r="20" spans="1:9" ht="13">
      <c r="F20" s="543"/>
      <c r="G20" s="541"/>
    </row>
    <row r="21" spans="1:9" ht="14">
      <c r="F21" s="548"/>
      <c r="G21" s="541"/>
    </row>
    <row r="22" spans="1:9" ht="13">
      <c r="A22" s="532" t="s">
        <v>1093</v>
      </c>
      <c r="E22" s="532" t="s">
        <v>801</v>
      </c>
      <c r="F22" s="544"/>
      <c r="G22" s="541"/>
    </row>
    <row r="23" spans="1:9" ht="13">
      <c r="F23" s="543"/>
      <c r="G23" s="541"/>
    </row>
    <row r="24" spans="1:9" ht="13">
      <c r="F24" s="543"/>
      <c r="G24" s="541"/>
    </row>
    <row r="25" spans="1:9" ht="13">
      <c r="F25" s="543"/>
      <c r="G25" s="541"/>
    </row>
    <row r="26" spans="1:9" ht="13">
      <c r="F26" s="543"/>
      <c r="G26" s="541"/>
    </row>
    <row r="27" spans="1:9" ht="13">
      <c r="F27" s="543"/>
      <c r="G27" s="541"/>
    </row>
    <row r="28" spans="1:9" ht="13">
      <c r="A28" s="532" t="s">
        <v>1094</v>
      </c>
      <c r="E28" s="532" t="s">
        <v>801</v>
      </c>
      <c r="F28" s="544"/>
      <c r="G28" s="541"/>
    </row>
    <row r="29" spans="1:9">
      <c r="F29" s="545"/>
      <c r="G29" s="541"/>
    </row>
    <row r="30" spans="1:9">
      <c r="F30" s="545"/>
      <c r="G30" s="541"/>
    </row>
    <row r="31" spans="1:9">
      <c r="F31" s="545"/>
      <c r="G31" s="541"/>
    </row>
    <row r="32" spans="1:9" ht="13">
      <c r="F32" s="543"/>
      <c r="G32" s="541"/>
    </row>
    <row r="33" spans="1:7" ht="14">
      <c r="F33" s="548"/>
      <c r="G33" s="541"/>
    </row>
    <row r="34" spans="1:7" ht="13">
      <c r="A34" s="532" t="s">
        <v>1095</v>
      </c>
      <c r="E34" s="532" t="s">
        <v>801</v>
      </c>
      <c r="F34" s="544"/>
      <c r="G34" s="541"/>
    </row>
    <row r="35" spans="1:7" ht="13">
      <c r="F35" s="543"/>
      <c r="G35" s="541"/>
    </row>
    <row r="36" spans="1:7">
      <c r="F36" s="545"/>
      <c r="G36" s="541"/>
    </row>
    <row r="37" spans="1:7" ht="13">
      <c r="F37" s="543"/>
      <c r="G37" s="541"/>
    </row>
    <row r="38" spans="1:7" ht="13">
      <c r="A38" s="131"/>
      <c r="C38" s="531"/>
      <c r="F38" s="549"/>
      <c r="G38" s="541"/>
    </row>
    <row r="39" spans="1:7">
      <c r="F39" s="550"/>
      <c r="G39" s="551"/>
    </row>
    <row r="40" spans="1:7">
      <c r="A40" s="552"/>
      <c r="B40" s="552"/>
      <c r="C40" s="552"/>
      <c r="D40" s="552"/>
      <c r="E40" s="552"/>
      <c r="F40" s="552"/>
      <c r="G40" s="551"/>
    </row>
    <row r="41" spans="1:7" ht="13">
      <c r="A41" s="531" t="s">
        <v>1096</v>
      </c>
      <c r="F41" s="553"/>
      <c r="G41" s="551"/>
    </row>
    <row r="42" spans="1:7" ht="13">
      <c r="A42" s="531" t="s">
        <v>1097</v>
      </c>
      <c r="E42" s="532" t="s">
        <v>801</v>
      </c>
      <c r="F42" s="554"/>
      <c r="G42" s="551"/>
    </row>
    <row r="43" spans="1:7">
      <c r="G43" s="541"/>
    </row>
    <row r="44" spans="1:7">
      <c r="A44" s="552"/>
      <c r="B44" s="552"/>
      <c r="C44" s="552"/>
      <c r="D44" s="552"/>
      <c r="E44" s="552"/>
      <c r="F44" s="552"/>
      <c r="G44" s="541"/>
    </row>
    <row r="45" spans="1:7">
      <c r="F45" s="550"/>
      <c r="G45" s="541"/>
    </row>
    <row r="46" spans="1:7" ht="13">
      <c r="A46" s="531"/>
      <c r="F46" s="550"/>
      <c r="G46" s="541"/>
    </row>
    <row r="47" spans="1:7">
      <c r="F47" s="550"/>
      <c r="G47" s="541"/>
    </row>
    <row r="48" spans="1:7" ht="13">
      <c r="A48" s="531"/>
      <c r="F48" s="550"/>
      <c r="G48" s="551"/>
    </row>
    <row r="49" spans="1:7" ht="13">
      <c r="A49" s="531"/>
      <c r="F49" s="550"/>
      <c r="G49" s="551"/>
    </row>
    <row r="50" spans="1:7">
      <c r="F50" s="550"/>
      <c r="G50" s="551"/>
    </row>
    <row r="51" spans="1:7">
      <c r="F51" s="550"/>
      <c r="G51" s="551"/>
    </row>
    <row r="52" spans="1:7">
      <c r="F52" s="550"/>
      <c r="G52" s="551"/>
    </row>
  </sheetData>
  <pageMargins left="0.7" right="0.7" top="0.75" bottom="0.75" header="0.3" footer="0.3"/>
  <pageSetup paperSize="9" scale="7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C55B2-D2D4-4814-BF71-0201B1071B2E}">
  <dimension ref="A1:J209"/>
  <sheetViews>
    <sheetView view="pageBreakPreview" topLeftCell="A168" zoomScale="60" zoomScaleNormal="100" workbookViewId="0">
      <selection activeCell="K54" sqref="K54"/>
    </sheetView>
  </sheetViews>
  <sheetFormatPr defaultColWidth="9.1796875" defaultRowHeight="14"/>
  <cols>
    <col min="1" max="1" width="5.90625" style="558" customWidth="1"/>
    <col min="2" max="2" width="60.36328125" style="651" customWidth="1"/>
    <col min="3" max="3" width="6.36328125" style="560" customWidth="1"/>
    <col min="4" max="4" width="5.453125" style="560" customWidth="1"/>
    <col min="5" max="5" width="14.1796875" style="560" bestFit="1" customWidth="1"/>
    <col min="6" max="6" width="15.54296875" style="560" customWidth="1"/>
    <col min="7" max="7" width="8.6328125" style="560" bestFit="1" customWidth="1"/>
    <col min="8" max="8" width="10.1796875" style="560" customWidth="1"/>
    <col min="9" max="9" width="13.54296875" style="560" bestFit="1" customWidth="1"/>
    <col min="10" max="10" width="9.6328125" style="560" bestFit="1" customWidth="1"/>
    <col min="11" max="16384" width="9.1796875" style="560"/>
  </cols>
  <sheetData>
    <row r="1" spans="1:10" ht="15" customHeight="1">
      <c r="B1" s="559" t="s">
        <v>1098</v>
      </c>
    </row>
    <row r="2" spans="1:10" ht="15" customHeight="1">
      <c r="B2" s="559" t="s">
        <v>1099</v>
      </c>
    </row>
    <row r="3" spans="1:10" ht="15" customHeight="1">
      <c r="B3" s="559"/>
    </row>
    <row r="4" spans="1:10" s="568" customFormat="1" ht="15" customHeight="1">
      <c r="A4" s="561" t="s">
        <v>1100</v>
      </c>
      <c r="B4" s="562"/>
      <c r="C4" s="563"/>
      <c r="D4" s="564"/>
      <c r="E4" s="565"/>
      <c r="F4" s="566"/>
      <c r="G4" s="567"/>
      <c r="I4" s="569"/>
      <c r="J4" s="569"/>
    </row>
    <row r="5" spans="1:10">
      <c r="A5" s="570"/>
      <c r="B5" s="571"/>
      <c r="C5" s="572"/>
      <c r="D5" s="573"/>
      <c r="E5" s="574" t="s">
        <v>8</v>
      </c>
      <c r="F5" s="575" t="s">
        <v>9</v>
      </c>
      <c r="G5" s="576"/>
      <c r="H5" s="577"/>
      <c r="I5" s="568"/>
      <c r="J5" s="568"/>
    </row>
    <row r="6" spans="1:10" ht="15" customHeight="1">
      <c r="A6" s="570" t="s">
        <v>765</v>
      </c>
      <c r="B6" s="571" t="s">
        <v>766</v>
      </c>
      <c r="C6" s="572" t="s">
        <v>767</v>
      </c>
      <c r="D6" s="573" t="s">
        <v>1101</v>
      </c>
      <c r="E6" s="578" t="s">
        <v>801</v>
      </c>
      <c r="F6" s="579" t="s">
        <v>801</v>
      </c>
      <c r="G6" s="580"/>
    </row>
    <row r="7" spans="1:10" ht="15" customHeight="1">
      <c r="A7" s="581"/>
      <c r="B7" s="582"/>
      <c r="C7" s="583"/>
      <c r="D7" s="584"/>
      <c r="E7" s="574"/>
      <c r="F7" s="575"/>
      <c r="G7" s="580"/>
    </row>
    <row r="8" spans="1:10" ht="15" customHeight="1">
      <c r="A8" s="570"/>
      <c r="B8" s="571"/>
      <c r="C8" s="572"/>
      <c r="D8" s="585"/>
      <c r="E8" s="586"/>
      <c r="F8" s="587"/>
      <c r="G8" s="580"/>
    </row>
    <row r="9" spans="1:10" ht="15" customHeight="1">
      <c r="A9" s="588" t="s">
        <v>1102</v>
      </c>
      <c r="B9" s="571" t="s">
        <v>1103</v>
      </c>
      <c r="C9" s="572"/>
      <c r="D9" s="585"/>
      <c r="E9" s="586"/>
      <c r="F9" s="589"/>
      <c r="G9" s="580"/>
    </row>
    <row r="10" spans="1:10" ht="15" customHeight="1">
      <c r="A10" s="590"/>
      <c r="B10" s="571"/>
      <c r="C10" s="572"/>
      <c r="D10" s="591"/>
      <c r="E10" s="586"/>
      <c r="F10" s="589"/>
      <c r="G10" s="580"/>
    </row>
    <row r="11" spans="1:10" ht="15" customHeight="1">
      <c r="A11" s="592"/>
      <c r="B11" s="593" t="s">
        <v>1104</v>
      </c>
      <c r="C11" s="594"/>
      <c r="D11" s="595"/>
      <c r="E11" s="586"/>
      <c r="F11" s="589"/>
      <c r="G11" s="580"/>
    </row>
    <row r="12" spans="1:10" ht="15" customHeight="1">
      <c r="A12" s="592"/>
      <c r="B12" s="593" t="s">
        <v>1105</v>
      </c>
      <c r="C12" s="594"/>
      <c r="D12" s="595"/>
      <c r="E12" s="586"/>
      <c r="F12" s="589"/>
      <c r="G12" s="580"/>
    </row>
    <row r="13" spans="1:10" ht="15" customHeight="1">
      <c r="A13" s="592"/>
      <c r="B13" s="593" t="s">
        <v>1106</v>
      </c>
      <c r="C13" s="594"/>
      <c r="D13" s="595"/>
      <c r="E13" s="586"/>
      <c r="F13" s="589"/>
      <c r="G13" s="580"/>
    </row>
    <row r="14" spans="1:10" ht="15" customHeight="1">
      <c r="A14" s="592"/>
      <c r="B14" s="593"/>
      <c r="C14" s="594"/>
      <c r="D14" s="595"/>
      <c r="E14" s="586"/>
      <c r="F14" s="589"/>
      <c r="G14" s="580"/>
    </row>
    <row r="15" spans="1:10" ht="15" customHeight="1">
      <c r="A15" s="592" t="s">
        <v>1107</v>
      </c>
      <c r="B15" s="593" t="s">
        <v>1108</v>
      </c>
      <c r="C15" s="594" t="s">
        <v>1109</v>
      </c>
      <c r="D15" s="596">
        <v>1</v>
      </c>
      <c r="E15" s="597"/>
      <c r="F15" s="598"/>
      <c r="G15" s="580"/>
    </row>
    <row r="16" spans="1:10" ht="15" customHeight="1">
      <c r="A16" s="592"/>
      <c r="B16" s="593"/>
      <c r="C16" s="594"/>
      <c r="D16" s="599"/>
      <c r="E16" s="597"/>
      <c r="F16" s="598"/>
      <c r="G16" s="580"/>
    </row>
    <row r="17" spans="1:7" ht="15" customHeight="1">
      <c r="A17" s="592" t="s">
        <v>1110</v>
      </c>
      <c r="B17" s="593" t="s">
        <v>1111</v>
      </c>
      <c r="C17" s="594" t="s">
        <v>1109</v>
      </c>
      <c r="D17" s="596">
        <v>1</v>
      </c>
      <c r="E17" s="597"/>
      <c r="F17" s="598"/>
      <c r="G17" s="580"/>
    </row>
    <row r="18" spans="1:7" ht="15" customHeight="1">
      <c r="A18" s="592"/>
      <c r="B18" s="593"/>
      <c r="C18" s="594"/>
      <c r="D18" s="596"/>
      <c r="E18" s="597"/>
      <c r="F18" s="598"/>
      <c r="G18" s="580"/>
    </row>
    <row r="19" spans="1:7" ht="15" customHeight="1">
      <c r="A19" s="592" t="s">
        <v>1112</v>
      </c>
      <c r="B19" s="593" t="s">
        <v>1113</v>
      </c>
      <c r="C19" s="594" t="s">
        <v>1109</v>
      </c>
      <c r="D19" s="596">
        <v>1</v>
      </c>
      <c r="E19" s="597"/>
      <c r="F19" s="598"/>
      <c r="G19" s="580"/>
    </row>
    <row r="20" spans="1:7" ht="15" customHeight="1">
      <c r="A20" s="592"/>
      <c r="B20" s="593"/>
      <c r="C20" s="594"/>
      <c r="D20" s="596"/>
      <c r="E20" s="597"/>
      <c r="F20" s="598"/>
      <c r="G20" s="580"/>
    </row>
    <row r="21" spans="1:7" s="601" customFormat="1" ht="15" customHeight="1">
      <c r="A21" s="592" t="s">
        <v>1114</v>
      </c>
      <c r="B21" s="593" t="s">
        <v>1115</v>
      </c>
      <c r="C21" s="594" t="s">
        <v>1109</v>
      </c>
      <c r="D21" s="596">
        <v>1</v>
      </c>
      <c r="E21" s="597"/>
      <c r="F21" s="598"/>
      <c r="G21" s="600"/>
    </row>
    <row r="22" spans="1:7" s="601" customFormat="1" ht="15" customHeight="1">
      <c r="A22" s="592"/>
      <c r="B22" s="593" t="s">
        <v>1116</v>
      </c>
      <c r="C22" s="594"/>
      <c r="D22" s="596"/>
      <c r="E22" s="597"/>
      <c r="F22" s="598"/>
      <c r="G22" s="600"/>
    </row>
    <row r="23" spans="1:7" s="601" customFormat="1" ht="15" customHeight="1">
      <c r="A23" s="602"/>
      <c r="B23" s="603"/>
      <c r="C23" s="594"/>
      <c r="D23" s="604"/>
      <c r="E23" s="605"/>
      <c r="F23" s="598"/>
      <c r="G23" s="600"/>
    </row>
    <row r="24" spans="1:7" s="601" customFormat="1" ht="15" customHeight="1">
      <c r="A24" s="588" t="s">
        <v>1117</v>
      </c>
      <c r="B24" s="571" t="s">
        <v>1118</v>
      </c>
      <c r="C24" s="594"/>
      <c r="D24" s="606"/>
      <c r="E24" s="597"/>
      <c r="F24" s="598"/>
      <c r="G24" s="600"/>
    </row>
    <row r="25" spans="1:7" s="601" customFormat="1" ht="15" customHeight="1">
      <c r="A25" s="592"/>
      <c r="B25" s="593"/>
      <c r="C25" s="594"/>
      <c r="D25" s="606"/>
      <c r="E25" s="597"/>
      <c r="F25" s="598"/>
      <c r="G25" s="600"/>
    </row>
    <row r="26" spans="1:7" s="601" customFormat="1" ht="15" customHeight="1">
      <c r="A26" s="592"/>
      <c r="B26" s="593" t="s">
        <v>1119</v>
      </c>
      <c r="C26" s="594"/>
      <c r="D26" s="606"/>
      <c r="E26" s="597"/>
      <c r="F26" s="598"/>
      <c r="G26" s="600"/>
    </row>
    <row r="27" spans="1:7" s="601" customFormat="1" ht="15" customHeight="1">
      <c r="A27" s="592"/>
      <c r="B27" s="593" t="s">
        <v>1120</v>
      </c>
      <c r="C27" s="607"/>
      <c r="D27" s="560"/>
      <c r="E27" s="597"/>
      <c r="F27" s="598"/>
      <c r="G27" s="600"/>
    </row>
    <row r="28" spans="1:7" s="601" customFormat="1" ht="15" customHeight="1">
      <c r="A28" s="592"/>
      <c r="B28" s="593" t="s">
        <v>1121</v>
      </c>
      <c r="C28" s="607"/>
      <c r="D28" s="560"/>
      <c r="E28" s="597"/>
      <c r="F28" s="598"/>
      <c r="G28" s="600"/>
    </row>
    <row r="29" spans="1:7" s="601" customFormat="1" ht="15" customHeight="1">
      <c r="A29" s="592"/>
      <c r="B29" s="593"/>
      <c r="C29" s="607"/>
      <c r="D29" s="560"/>
      <c r="E29" s="597"/>
      <c r="F29" s="598"/>
      <c r="G29" s="600"/>
    </row>
    <row r="30" spans="1:7" s="601" customFormat="1" ht="15" customHeight="1">
      <c r="A30" s="592" t="s">
        <v>1122</v>
      </c>
      <c r="B30" s="593" t="s">
        <v>1123</v>
      </c>
      <c r="C30" s="594" t="s">
        <v>259</v>
      </c>
      <c r="D30" s="560">
        <v>300</v>
      </c>
      <c r="E30" s="597"/>
      <c r="F30" s="598"/>
      <c r="G30" s="600"/>
    </row>
    <row r="31" spans="1:7" s="601" customFormat="1" ht="15" customHeight="1">
      <c r="A31" s="592"/>
      <c r="B31" s="593"/>
      <c r="C31" s="594"/>
      <c r="D31" s="606"/>
      <c r="E31" s="597"/>
      <c r="F31" s="598"/>
      <c r="G31" s="600"/>
    </row>
    <row r="32" spans="1:7" s="601" customFormat="1" ht="15" customHeight="1">
      <c r="A32" s="608" t="s">
        <v>1124</v>
      </c>
      <c r="B32" s="593" t="s">
        <v>1125</v>
      </c>
      <c r="C32" s="594" t="s">
        <v>259</v>
      </c>
      <c r="D32" s="560">
        <v>300</v>
      </c>
      <c r="E32" s="597"/>
      <c r="F32" s="598"/>
      <c r="G32" s="600"/>
    </row>
    <row r="33" spans="1:7" s="601" customFormat="1" ht="15" customHeight="1">
      <c r="A33" s="608"/>
      <c r="B33" s="593"/>
      <c r="C33" s="594"/>
      <c r="D33" s="560"/>
      <c r="E33" s="597"/>
      <c r="F33" s="598"/>
      <c r="G33" s="600"/>
    </row>
    <row r="34" spans="1:7" s="601" customFormat="1" ht="15" customHeight="1">
      <c r="A34" s="592" t="s">
        <v>1126</v>
      </c>
      <c r="B34" s="593" t="s">
        <v>1127</v>
      </c>
      <c r="C34" s="594" t="s">
        <v>259</v>
      </c>
      <c r="D34" s="560">
        <v>30</v>
      </c>
      <c r="E34" s="597"/>
      <c r="F34" s="598"/>
      <c r="G34" s="600"/>
    </row>
    <row r="35" spans="1:7" s="601" customFormat="1" ht="15" customHeight="1">
      <c r="A35" s="592"/>
      <c r="B35" s="593"/>
      <c r="C35" s="594"/>
      <c r="D35" s="606"/>
      <c r="E35" s="597"/>
      <c r="F35" s="598"/>
      <c r="G35" s="600"/>
    </row>
    <row r="36" spans="1:7" s="601" customFormat="1" ht="15" customHeight="1">
      <c r="A36" s="608" t="s">
        <v>1128</v>
      </c>
      <c r="B36" s="593" t="s">
        <v>1129</v>
      </c>
      <c r="C36" s="594" t="s">
        <v>259</v>
      </c>
      <c r="D36" s="560">
        <v>30</v>
      </c>
      <c r="E36" s="597"/>
      <c r="F36" s="598"/>
      <c r="G36" s="600"/>
    </row>
    <row r="37" spans="1:7" s="601" customFormat="1" ht="15" customHeight="1">
      <c r="A37" s="592"/>
      <c r="B37" s="593"/>
      <c r="C37" s="594"/>
      <c r="D37" s="596"/>
      <c r="E37" s="597"/>
      <c r="F37" s="598"/>
      <c r="G37" s="600"/>
    </row>
    <row r="38" spans="1:7" s="601" customFormat="1" ht="15" customHeight="1">
      <c r="A38" s="592" t="s">
        <v>1130</v>
      </c>
      <c r="B38" s="593" t="s">
        <v>1131</v>
      </c>
      <c r="C38" s="594" t="s">
        <v>259</v>
      </c>
      <c r="D38" s="560">
        <v>30</v>
      </c>
      <c r="E38" s="597"/>
      <c r="F38" s="598"/>
      <c r="G38" s="600"/>
    </row>
    <row r="39" spans="1:7" s="601" customFormat="1" ht="15" customHeight="1">
      <c r="A39" s="592"/>
      <c r="B39" s="593"/>
      <c r="C39" s="594"/>
      <c r="D39" s="560"/>
      <c r="E39" s="597"/>
      <c r="F39" s="598"/>
      <c r="G39" s="600"/>
    </row>
    <row r="40" spans="1:7" s="601" customFormat="1" ht="15" customHeight="1">
      <c r="A40" s="608" t="s">
        <v>1132</v>
      </c>
      <c r="B40" s="593" t="s">
        <v>1133</v>
      </c>
      <c r="C40" s="594" t="s">
        <v>259</v>
      </c>
      <c r="D40" s="560">
        <v>30</v>
      </c>
      <c r="E40" s="597"/>
      <c r="F40" s="598"/>
      <c r="G40" s="600"/>
    </row>
    <row r="41" spans="1:7" s="601" customFormat="1" ht="15" customHeight="1">
      <c r="A41" s="602"/>
      <c r="B41" s="603"/>
      <c r="C41" s="609"/>
      <c r="D41" s="604"/>
      <c r="E41" s="605"/>
      <c r="F41" s="598"/>
      <c r="G41" s="600"/>
    </row>
    <row r="42" spans="1:7" s="601" customFormat="1" ht="15" customHeight="1">
      <c r="A42" s="592" t="s">
        <v>1134</v>
      </c>
      <c r="B42" s="593" t="s">
        <v>1135</v>
      </c>
      <c r="C42" s="594" t="s">
        <v>259</v>
      </c>
      <c r="D42" s="560">
        <v>20</v>
      </c>
      <c r="E42" s="597"/>
      <c r="F42" s="598"/>
      <c r="G42" s="600"/>
    </row>
    <row r="43" spans="1:7" s="601" customFormat="1" ht="15" customHeight="1">
      <c r="A43" s="592"/>
      <c r="B43" s="593"/>
      <c r="C43" s="594"/>
      <c r="D43" s="606"/>
      <c r="E43" s="597"/>
      <c r="F43" s="598"/>
      <c r="G43" s="600"/>
    </row>
    <row r="44" spans="1:7" s="601" customFormat="1" ht="15" customHeight="1">
      <c r="A44" s="608" t="s">
        <v>1136</v>
      </c>
      <c r="B44" s="593" t="s">
        <v>1137</v>
      </c>
      <c r="C44" s="594" t="s">
        <v>259</v>
      </c>
      <c r="D44" s="560">
        <v>20</v>
      </c>
      <c r="E44" s="597"/>
      <c r="F44" s="598"/>
      <c r="G44" s="600"/>
    </row>
    <row r="45" spans="1:7" s="601" customFormat="1" ht="15" customHeight="1">
      <c r="A45" s="602"/>
      <c r="B45" s="603"/>
      <c r="C45" s="609"/>
      <c r="D45" s="604"/>
      <c r="E45" s="605"/>
      <c r="F45" s="598"/>
      <c r="G45" s="600"/>
    </row>
    <row r="46" spans="1:7" s="601" customFormat="1" ht="15" customHeight="1">
      <c r="A46" s="592" t="s">
        <v>1138</v>
      </c>
      <c r="B46" s="593" t="s">
        <v>1139</v>
      </c>
      <c r="C46" s="594" t="s">
        <v>259</v>
      </c>
      <c r="D46" s="560">
        <v>20</v>
      </c>
      <c r="E46" s="597"/>
      <c r="F46" s="598"/>
      <c r="G46" s="600"/>
    </row>
    <row r="47" spans="1:7" s="601" customFormat="1" ht="15" customHeight="1">
      <c r="A47" s="592"/>
      <c r="B47" s="593"/>
      <c r="C47" s="594"/>
      <c r="D47" s="606"/>
      <c r="E47" s="597"/>
      <c r="F47" s="598"/>
      <c r="G47" s="600"/>
    </row>
    <row r="48" spans="1:7" s="601" customFormat="1" ht="15" customHeight="1">
      <c r="A48" s="608" t="s">
        <v>1140</v>
      </c>
      <c r="B48" s="593" t="s">
        <v>1141</v>
      </c>
      <c r="C48" s="594" t="s">
        <v>259</v>
      </c>
      <c r="D48" s="560">
        <v>20</v>
      </c>
      <c r="E48" s="597"/>
      <c r="F48" s="598"/>
      <c r="G48" s="600"/>
    </row>
    <row r="49" spans="1:7" ht="15" customHeight="1">
      <c r="A49" s="592"/>
      <c r="B49" s="571"/>
      <c r="C49" s="594"/>
      <c r="E49" s="597"/>
      <c r="F49" s="598"/>
      <c r="G49" s="580"/>
    </row>
    <row r="50" spans="1:7" s="601" customFormat="1" ht="15" customHeight="1">
      <c r="A50" s="592" t="s">
        <v>1142</v>
      </c>
      <c r="B50" s="593" t="s">
        <v>1143</v>
      </c>
      <c r="C50" s="594" t="s">
        <v>259</v>
      </c>
      <c r="D50" s="560">
        <v>50</v>
      </c>
      <c r="E50" s="597"/>
      <c r="F50" s="598"/>
      <c r="G50" s="600"/>
    </row>
    <row r="51" spans="1:7" s="601" customFormat="1" ht="15" customHeight="1">
      <c r="A51" s="592"/>
      <c r="B51" s="593"/>
      <c r="C51" s="594"/>
      <c r="D51" s="606"/>
      <c r="E51" s="597"/>
      <c r="F51" s="598"/>
      <c r="G51" s="600"/>
    </row>
    <row r="52" spans="1:7" s="601" customFormat="1" ht="15" customHeight="1">
      <c r="A52" s="608" t="s">
        <v>1144</v>
      </c>
      <c r="B52" s="593" t="s">
        <v>1145</v>
      </c>
      <c r="C52" s="594" t="s">
        <v>259</v>
      </c>
      <c r="D52" s="560">
        <v>50</v>
      </c>
      <c r="E52" s="597"/>
      <c r="F52" s="598"/>
      <c r="G52" s="600"/>
    </row>
    <row r="53" spans="1:7" s="601" customFormat="1" ht="15" customHeight="1">
      <c r="A53" s="602"/>
      <c r="B53" s="603"/>
      <c r="C53" s="609"/>
      <c r="D53" s="604"/>
      <c r="E53" s="605"/>
      <c r="F53" s="598"/>
      <c r="G53" s="600"/>
    </row>
    <row r="54" spans="1:7" s="601" customFormat="1" ht="15" customHeight="1">
      <c r="A54" s="592" t="s">
        <v>1146</v>
      </c>
      <c r="B54" s="593" t="s">
        <v>1147</v>
      </c>
      <c r="C54" s="594" t="s">
        <v>259</v>
      </c>
      <c r="D54" s="560">
        <v>1600</v>
      </c>
      <c r="E54" s="597"/>
      <c r="F54" s="598"/>
      <c r="G54" s="600"/>
    </row>
    <row r="55" spans="1:7" s="601" customFormat="1" ht="15" customHeight="1">
      <c r="A55" s="592"/>
      <c r="B55" s="593"/>
      <c r="C55" s="594"/>
      <c r="D55" s="560"/>
      <c r="E55" s="597"/>
      <c r="F55" s="598"/>
      <c r="G55" s="600"/>
    </row>
    <row r="56" spans="1:7" s="601" customFormat="1" ht="15" customHeight="1">
      <c r="A56" s="610"/>
      <c r="B56" s="611" t="s">
        <v>800</v>
      </c>
      <c r="C56" s="612"/>
      <c r="D56" s="613"/>
      <c r="E56" s="614"/>
      <c r="F56" s="615"/>
      <c r="G56" s="600"/>
    </row>
    <row r="57" spans="1:7" s="601" customFormat="1" ht="15" customHeight="1">
      <c r="A57" s="840"/>
      <c r="B57" s="841"/>
      <c r="C57" s="618"/>
      <c r="D57" s="619"/>
      <c r="E57" s="620"/>
      <c r="F57" s="842"/>
      <c r="G57" s="843"/>
    </row>
    <row r="58" spans="1:7" s="601" customFormat="1" ht="15" customHeight="1">
      <c r="A58" s="616"/>
      <c r="B58" s="617"/>
      <c r="C58" s="618"/>
      <c r="D58" s="619"/>
      <c r="E58" s="620"/>
      <c r="F58" s="621"/>
    </row>
    <row r="59" spans="1:7" s="601" customFormat="1" ht="15" customHeight="1">
      <c r="A59" s="561" t="s">
        <v>1148</v>
      </c>
      <c r="B59" s="562"/>
      <c r="C59" s="563"/>
      <c r="D59" s="564"/>
      <c r="E59" s="565"/>
      <c r="F59" s="566"/>
    </row>
    <row r="60" spans="1:7" s="601" customFormat="1" ht="15" customHeight="1">
      <c r="A60" s="570"/>
      <c r="B60" s="571"/>
      <c r="C60" s="572"/>
      <c r="D60" s="573"/>
      <c r="E60" s="574" t="s">
        <v>8</v>
      </c>
      <c r="F60" s="575" t="s">
        <v>9</v>
      </c>
      <c r="G60" s="600"/>
    </row>
    <row r="61" spans="1:7" s="601" customFormat="1" ht="15" customHeight="1">
      <c r="A61" s="570" t="s">
        <v>765</v>
      </c>
      <c r="B61" s="571" t="s">
        <v>766</v>
      </c>
      <c r="C61" s="572" t="s">
        <v>767</v>
      </c>
      <c r="D61" s="573" t="s">
        <v>1101</v>
      </c>
      <c r="E61" s="578" t="s">
        <v>801</v>
      </c>
      <c r="F61" s="579" t="s">
        <v>801</v>
      </c>
      <c r="G61" s="600"/>
    </row>
    <row r="62" spans="1:7" s="601" customFormat="1" ht="15" customHeight="1">
      <c r="A62" s="581"/>
      <c r="B62" s="582"/>
      <c r="C62" s="583"/>
      <c r="D62" s="584"/>
      <c r="E62" s="574"/>
      <c r="F62" s="622"/>
      <c r="G62" s="600"/>
    </row>
    <row r="63" spans="1:7" s="601" customFormat="1" ht="15" customHeight="1">
      <c r="A63" s="592"/>
      <c r="B63" s="571" t="s">
        <v>802</v>
      </c>
      <c r="C63" s="594"/>
      <c r="D63" s="560"/>
      <c r="E63" s="623"/>
      <c r="F63" s="624"/>
      <c r="G63" s="600"/>
    </row>
    <row r="64" spans="1:7" s="601" customFormat="1" ht="15" customHeight="1">
      <c r="A64" s="592"/>
      <c r="B64" s="593"/>
      <c r="C64" s="594"/>
      <c r="D64" s="560"/>
      <c r="E64" s="597"/>
      <c r="F64" s="598"/>
      <c r="G64" s="600"/>
    </row>
    <row r="65" spans="1:7" s="601" customFormat="1" ht="15" customHeight="1">
      <c r="A65" s="608" t="s">
        <v>1149</v>
      </c>
      <c r="B65" s="593" t="s">
        <v>1150</v>
      </c>
      <c r="C65" s="594" t="s">
        <v>259</v>
      </c>
      <c r="D65" s="560">
        <v>1600</v>
      </c>
      <c r="E65" s="597"/>
      <c r="F65" s="598"/>
      <c r="G65" s="600"/>
    </row>
    <row r="66" spans="1:7" s="601" customFormat="1" ht="15" customHeight="1">
      <c r="A66" s="602"/>
      <c r="B66" s="603"/>
      <c r="C66" s="609"/>
      <c r="D66" s="604"/>
      <c r="E66" s="605"/>
      <c r="F66" s="598"/>
      <c r="G66" s="600"/>
    </row>
    <row r="67" spans="1:7" s="601" customFormat="1" ht="15" customHeight="1">
      <c r="A67" s="592" t="s">
        <v>1151</v>
      </c>
      <c r="B67" s="593" t="s">
        <v>1152</v>
      </c>
      <c r="C67" s="594" t="s">
        <v>259</v>
      </c>
      <c r="D67" s="560">
        <v>1000</v>
      </c>
      <c r="E67" s="597"/>
      <c r="F67" s="598"/>
      <c r="G67" s="600"/>
    </row>
    <row r="68" spans="1:7" s="601" customFormat="1" ht="15" customHeight="1">
      <c r="A68" s="592"/>
      <c r="B68" s="593"/>
      <c r="C68" s="594"/>
      <c r="D68" s="606"/>
      <c r="E68" s="597"/>
      <c r="F68" s="598"/>
      <c r="G68" s="600"/>
    </row>
    <row r="69" spans="1:7" s="601" customFormat="1" ht="15" customHeight="1">
      <c r="A69" s="608" t="s">
        <v>1153</v>
      </c>
      <c r="B69" s="593" t="s">
        <v>1150</v>
      </c>
      <c r="C69" s="594" t="s">
        <v>259</v>
      </c>
      <c r="D69" s="560">
        <v>1000</v>
      </c>
      <c r="E69" s="597"/>
      <c r="F69" s="598"/>
      <c r="G69" s="600"/>
    </row>
    <row r="70" spans="1:7" s="601" customFormat="1" ht="15" customHeight="1">
      <c r="A70" s="602"/>
      <c r="B70" s="603"/>
      <c r="C70" s="609"/>
      <c r="D70" s="604"/>
      <c r="E70" s="605"/>
      <c r="F70" s="598"/>
      <c r="G70" s="600"/>
    </row>
    <row r="71" spans="1:7" s="601" customFormat="1" ht="15" customHeight="1">
      <c r="A71" s="592" t="s">
        <v>1154</v>
      </c>
      <c r="B71" s="593" t="s">
        <v>1155</v>
      </c>
      <c r="C71" s="594" t="s">
        <v>259</v>
      </c>
      <c r="D71" s="560">
        <v>100</v>
      </c>
      <c r="E71" s="597"/>
      <c r="F71" s="598"/>
      <c r="G71" s="600"/>
    </row>
    <row r="72" spans="1:7" s="601" customFormat="1" ht="15" customHeight="1">
      <c r="A72" s="592"/>
      <c r="B72" s="593"/>
      <c r="C72" s="594"/>
      <c r="D72" s="606"/>
      <c r="E72" s="597"/>
      <c r="F72" s="598"/>
      <c r="G72" s="600"/>
    </row>
    <row r="73" spans="1:7" s="601" customFormat="1" ht="15" customHeight="1">
      <c r="A73" s="588" t="s">
        <v>1156</v>
      </c>
      <c r="B73" s="571" t="s">
        <v>1157</v>
      </c>
      <c r="C73" s="594"/>
      <c r="D73" s="560"/>
      <c r="E73" s="597"/>
      <c r="F73" s="598"/>
      <c r="G73" s="600"/>
    </row>
    <row r="74" spans="1:7" s="601" customFormat="1" ht="15" customHeight="1">
      <c r="A74" s="625"/>
      <c r="B74" s="626"/>
      <c r="C74" s="594"/>
      <c r="D74" s="606"/>
      <c r="E74" s="597"/>
      <c r="F74" s="598"/>
      <c r="G74" s="600"/>
    </row>
    <row r="75" spans="1:7" s="601" customFormat="1" ht="15" customHeight="1">
      <c r="A75" s="608"/>
      <c r="B75" s="593" t="s">
        <v>1158</v>
      </c>
      <c r="C75" s="594"/>
      <c r="D75" s="560"/>
      <c r="E75" s="597"/>
      <c r="F75" s="598"/>
      <c r="G75" s="600"/>
    </row>
    <row r="76" spans="1:7" s="601" customFormat="1" ht="15" customHeight="1">
      <c r="A76" s="608"/>
      <c r="B76" s="593" t="s">
        <v>1159</v>
      </c>
      <c r="C76" s="594"/>
      <c r="D76" s="596"/>
      <c r="E76" s="597"/>
      <c r="F76" s="598"/>
      <c r="G76" s="600"/>
    </row>
    <row r="77" spans="1:7" s="601" customFormat="1" ht="15" customHeight="1">
      <c r="A77" s="608"/>
      <c r="B77" s="627" t="s">
        <v>1160</v>
      </c>
      <c r="C77" s="594"/>
      <c r="D77" s="560"/>
      <c r="E77" s="597"/>
      <c r="F77" s="598"/>
      <c r="G77" s="600"/>
    </row>
    <row r="78" spans="1:7" s="601" customFormat="1" ht="15" customHeight="1">
      <c r="A78" s="592"/>
      <c r="B78" s="593"/>
      <c r="C78" s="594"/>
      <c r="D78" s="606"/>
      <c r="E78" s="597"/>
      <c r="F78" s="598"/>
      <c r="G78" s="600"/>
    </row>
    <row r="79" spans="1:7" s="601" customFormat="1" ht="15" customHeight="1">
      <c r="A79" s="592" t="s">
        <v>1161</v>
      </c>
      <c r="B79" s="593" t="s">
        <v>1123</v>
      </c>
      <c r="C79" s="594" t="s">
        <v>1109</v>
      </c>
      <c r="D79" s="560">
        <v>2</v>
      </c>
      <c r="E79" s="597"/>
      <c r="F79" s="598"/>
      <c r="G79" s="600"/>
    </row>
    <row r="80" spans="1:7" s="601" customFormat="1" ht="15" customHeight="1">
      <c r="A80" s="592"/>
      <c r="B80" s="593"/>
      <c r="C80" s="594"/>
      <c r="D80" s="606"/>
      <c r="E80" s="597"/>
      <c r="F80" s="598"/>
      <c r="G80" s="600"/>
    </row>
    <row r="81" spans="1:7" s="601" customFormat="1" ht="15" customHeight="1">
      <c r="A81" s="608" t="s">
        <v>1162</v>
      </c>
      <c r="B81" s="593" t="s">
        <v>1125</v>
      </c>
      <c r="C81" s="594" t="s">
        <v>1109</v>
      </c>
      <c r="D81" s="560">
        <v>2</v>
      </c>
      <c r="E81" s="597"/>
      <c r="F81" s="598"/>
      <c r="G81" s="600"/>
    </row>
    <row r="82" spans="1:7" s="601" customFormat="1" ht="15" customHeight="1">
      <c r="A82" s="608"/>
      <c r="B82" s="593"/>
      <c r="C82" s="594"/>
      <c r="D82" s="560"/>
      <c r="E82" s="597"/>
      <c r="F82" s="598"/>
      <c r="G82" s="600"/>
    </row>
    <row r="83" spans="1:7" s="601" customFormat="1" ht="15" customHeight="1">
      <c r="A83" s="592" t="s">
        <v>1163</v>
      </c>
      <c r="B83" s="593" t="s">
        <v>1127</v>
      </c>
      <c r="C83" s="594" t="s">
        <v>1109</v>
      </c>
      <c r="D83" s="560">
        <v>2</v>
      </c>
      <c r="E83" s="597"/>
      <c r="F83" s="598"/>
      <c r="G83" s="600"/>
    </row>
    <row r="84" spans="1:7" s="601" customFormat="1" ht="15" customHeight="1">
      <c r="A84" s="592"/>
      <c r="B84" s="593"/>
      <c r="C84" s="594"/>
      <c r="D84" s="606"/>
      <c r="E84" s="597"/>
      <c r="F84" s="598"/>
      <c r="G84" s="600"/>
    </row>
    <row r="85" spans="1:7" s="601" customFormat="1" ht="15" customHeight="1">
      <c r="A85" s="608" t="s">
        <v>1164</v>
      </c>
      <c r="B85" s="593" t="s">
        <v>1129</v>
      </c>
      <c r="C85" s="594" t="s">
        <v>1109</v>
      </c>
      <c r="D85" s="560">
        <v>2</v>
      </c>
      <c r="E85" s="597"/>
      <c r="F85" s="598"/>
      <c r="G85" s="600"/>
    </row>
    <row r="86" spans="1:7" s="601" customFormat="1" ht="15" customHeight="1">
      <c r="A86" s="608"/>
      <c r="B86" s="593"/>
      <c r="C86" s="594"/>
      <c r="D86" s="560"/>
      <c r="E86" s="597"/>
      <c r="F86" s="598"/>
      <c r="G86" s="600"/>
    </row>
    <row r="87" spans="1:7" s="601" customFormat="1" ht="15" customHeight="1">
      <c r="A87" s="592" t="s">
        <v>1165</v>
      </c>
      <c r="B87" s="593" t="s">
        <v>1131</v>
      </c>
      <c r="C87" s="594" t="s">
        <v>1109</v>
      </c>
      <c r="D87" s="560">
        <v>2</v>
      </c>
      <c r="E87" s="597"/>
      <c r="F87" s="598"/>
      <c r="G87" s="600"/>
    </row>
    <row r="88" spans="1:7" s="601" customFormat="1" ht="15" customHeight="1">
      <c r="A88" s="592"/>
      <c r="B88" s="593"/>
      <c r="C88" s="594"/>
      <c r="D88" s="606"/>
      <c r="E88" s="597"/>
      <c r="F88" s="598"/>
      <c r="G88" s="600"/>
    </row>
    <row r="89" spans="1:7" s="601" customFormat="1" ht="15" customHeight="1">
      <c r="A89" s="608" t="s">
        <v>1166</v>
      </c>
      <c r="B89" s="593" t="s">
        <v>1133</v>
      </c>
      <c r="C89" s="594" t="s">
        <v>1109</v>
      </c>
      <c r="D89" s="560">
        <v>2</v>
      </c>
      <c r="E89" s="597"/>
      <c r="F89" s="598"/>
      <c r="G89" s="600"/>
    </row>
    <row r="90" spans="1:7" s="601" customFormat="1" ht="15" customHeight="1">
      <c r="A90" s="602"/>
      <c r="B90" s="603"/>
      <c r="C90" s="594"/>
      <c r="D90" s="604"/>
      <c r="E90" s="597"/>
      <c r="F90" s="598"/>
      <c r="G90" s="600"/>
    </row>
    <row r="91" spans="1:7" ht="15" customHeight="1">
      <c r="A91" s="592" t="s">
        <v>1167</v>
      </c>
      <c r="B91" s="593" t="s">
        <v>1135</v>
      </c>
      <c r="C91" s="594" t="s">
        <v>1109</v>
      </c>
      <c r="D91" s="560">
        <v>2</v>
      </c>
      <c r="E91" s="597"/>
      <c r="F91" s="598"/>
      <c r="G91" s="580"/>
    </row>
    <row r="92" spans="1:7" ht="15" customHeight="1">
      <c r="A92" s="592"/>
      <c r="B92" s="593"/>
      <c r="C92" s="594"/>
      <c r="D92" s="606"/>
      <c r="E92" s="597"/>
      <c r="F92" s="598"/>
      <c r="G92" s="580"/>
    </row>
    <row r="93" spans="1:7" ht="15" customHeight="1">
      <c r="A93" s="608" t="s">
        <v>1168</v>
      </c>
      <c r="B93" s="593" t="s">
        <v>1137</v>
      </c>
      <c r="C93" s="594" t="s">
        <v>1109</v>
      </c>
      <c r="D93" s="560">
        <v>2</v>
      </c>
      <c r="E93" s="597"/>
      <c r="F93" s="598"/>
      <c r="G93" s="580"/>
    </row>
    <row r="94" spans="1:7" ht="15" customHeight="1">
      <c r="A94" s="592"/>
      <c r="B94" s="603"/>
      <c r="C94" s="594"/>
      <c r="E94" s="597"/>
      <c r="F94" s="598"/>
      <c r="G94" s="580"/>
    </row>
    <row r="95" spans="1:7" ht="15" customHeight="1">
      <c r="A95" s="592" t="s">
        <v>1169</v>
      </c>
      <c r="B95" s="593" t="s">
        <v>1139</v>
      </c>
      <c r="C95" s="594" t="s">
        <v>1109</v>
      </c>
      <c r="D95" s="560">
        <v>2</v>
      </c>
      <c r="E95" s="597"/>
      <c r="F95" s="598"/>
      <c r="G95" s="580"/>
    </row>
    <row r="96" spans="1:7" ht="15" customHeight="1">
      <c r="A96" s="592"/>
      <c r="B96" s="593"/>
      <c r="C96" s="594"/>
      <c r="D96" s="606"/>
      <c r="E96" s="597"/>
      <c r="F96" s="598"/>
      <c r="G96" s="580"/>
    </row>
    <row r="97" spans="1:7" ht="15" customHeight="1">
      <c r="A97" s="608" t="s">
        <v>1170</v>
      </c>
      <c r="B97" s="593" t="s">
        <v>1141</v>
      </c>
      <c r="C97" s="594" t="s">
        <v>1109</v>
      </c>
      <c r="D97" s="560">
        <v>2</v>
      </c>
      <c r="E97" s="597"/>
      <c r="F97" s="598"/>
      <c r="G97" s="580"/>
    </row>
    <row r="98" spans="1:7" ht="15" customHeight="1">
      <c r="A98" s="592"/>
      <c r="B98" s="571"/>
      <c r="C98" s="594"/>
      <c r="E98" s="597"/>
      <c r="F98" s="598"/>
      <c r="G98" s="580"/>
    </row>
    <row r="99" spans="1:7" ht="15" customHeight="1">
      <c r="A99" s="592" t="s">
        <v>1171</v>
      </c>
      <c r="B99" s="593" t="s">
        <v>1143</v>
      </c>
      <c r="C99" s="594" t="s">
        <v>1109</v>
      </c>
      <c r="D99" s="560">
        <v>2</v>
      </c>
      <c r="E99" s="597"/>
      <c r="F99" s="598"/>
      <c r="G99" s="580"/>
    </row>
    <row r="100" spans="1:7" ht="15" customHeight="1">
      <c r="A100" s="592"/>
      <c r="B100" s="593"/>
      <c r="C100" s="594"/>
      <c r="D100" s="606"/>
      <c r="E100" s="597"/>
      <c r="F100" s="598"/>
      <c r="G100" s="580"/>
    </row>
    <row r="101" spans="1:7" ht="15" customHeight="1">
      <c r="A101" s="608" t="s">
        <v>1172</v>
      </c>
      <c r="B101" s="593" t="s">
        <v>1145</v>
      </c>
      <c r="C101" s="594" t="s">
        <v>1109</v>
      </c>
      <c r="D101" s="560">
        <v>2</v>
      </c>
      <c r="E101" s="597"/>
      <c r="F101" s="598"/>
      <c r="G101" s="580"/>
    </row>
    <row r="102" spans="1:7" ht="15" customHeight="1">
      <c r="A102" s="608"/>
      <c r="B102" s="603"/>
      <c r="C102" s="594"/>
      <c r="E102" s="597"/>
      <c r="F102" s="598"/>
      <c r="G102" s="580"/>
    </row>
    <row r="103" spans="1:7" ht="15" customHeight="1">
      <c r="A103" s="592" t="s">
        <v>1173</v>
      </c>
      <c r="B103" s="593" t="s">
        <v>1147</v>
      </c>
      <c r="C103" s="594" t="s">
        <v>1109</v>
      </c>
      <c r="D103" s="560">
        <v>54</v>
      </c>
      <c r="E103" s="597"/>
      <c r="F103" s="598"/>
      <c r="G103" s="580"/>
    </row>
    <row r="104" spans="1:7" ht="15" customHeight="1">
      <c r="A104" s="592"/>
      <c r="B104" s="593"/>
      <c r="C104" s="594"/>
      <c r="D104" s="606"/>
      <c r="E104" s="597"/>
      <c r="F104" s="598"/>
      <c r="G104" s="580"/>
    </row>
    <row r="105" spans="1:7" ht="15" customHeight="1">
      <c r="A105" s="608" t="s">
        <v>1174</v>
      </c>
      <c r="B105" s="593" t="s">
        <v>1150</v>
      </c>
      <c r="C105" s="594" t="s">
        <v>1109</v>
      </c>
      <c r="D105" s="560">
        <v>54</v>
      </c>
      <c r="E105" s="597"/>
      <c r="F105" s="598"/>
      <c r="G105" s="580"/>
    </row>
    <row r="106" spans="1:7" ht="15" customHeight="1">
      <c r="A106" s="592"/>
      <c r="B106" s="603"/>
      <c r="C106" s="594"/>
      <c r="D106" s="596"/>
      <c r="E106" s="597"/>
      <c r="F106" s="598"/>
      <c r="G106" s="580"/>
    </row>
    <row r="107" spans="1:7" ht="15" customHeight="1">
      <c r="A107" s="592" t="s">
        <v>1175</v>
      </c>
      <c r="B107" s="593" t="s">
        <v>1152</v>
      </c>
      <c r="C107" s="594" t="s">
        <v>1109</v>
      </c>
      <c r="D107" s="560">
        <v>54</v>
      </c>
      <c r="E107" s="597"/>
      <c r="F107" s="598"/>
      <c r="G107" s="580"/>
    </row>
    <row r="108" spans="1:7" ht="15" customHeight="1">
      <c r="A108" s="592"/>
      <c r="B108" s="593"/>
      <c r="C108" s="594"/>
      <c r="D108" s="606"/>
      <c r="E108" s="597"/>
      <c r="F108" s="598"/>
      <c r="G108" s="580"/>
    </row>
    <row r="109" spans="1:7" ht="15" customHeight="1">
      <c r="A109" s="608" t="s">
        <v>1176</v>
      </c>
      <c r="B109" s="593" t="s">
        <v>1150</v>
      </c>
      <c r="C109" s="594" t="s">
        <v>1109</v>
      </c>
      <c r="D109" s="560">
        <v>54</v>
      </c>
      <c r="E109" s="597"/>
      <c r="F109" s="598"/>
      <c r="G109" s="580"/>
    </row>
    <row r="110" spans="1:7" ht="15" customHeight="1">
      <c r="A110" s="602"/>
      <c r="B110" s="603"/>
      <c r="C110" s="594"/>
      <c r="D110" s="604"/>
      <c r="E110" s="597"/>
      <c r="F110" s="598"/>
      <c r="G110" s="580"/>
    </row>
    <row r="111" spans="1:7" ht="15" customHeight="1">
      <c r="A111" s="592" t="s">
        <v>1177</v>
      </c>
      <c r="B111" s="593" t="s">
        <v>1155</v>
      </c>
      <c r="C111" s="594" t="s">
        <v>1109</v>
      </c>
      <c r="D111" s="560">
        <v>2</v>
      </c>
      <c r="E111" s="597"/>
      <c r="F111" s="598"/>
      <c r="G111" s="580"/>
    </row>
    <row r="112" spans="1:7" ht="15" customHeight="1">
      <c r="A112" s="592"/>
      <c r="B112" s="593"/>
      <c r="C112" s="594"/>
      <c r="E112" s="597"/>
      <c r="F112" s="598"/>
      <c r="G112" s="580"/>
    </row>
    <row r="113" spans="1:7" ht="15" customHeight="1">
      <c r="A113" s="610"/>
      <c r="B113" s="611" t="s">
        <v>800</v>
      </c>
      <c r="C113" s="612"/>
      <c r="D113" s="613"/>
      <c r="E113" s="614"/>
      <c r="F113" s="615"/>
      <c r="G113" s="580"/>
    </row>
    <row r="114" spans="1:7" ht="15" customHeight="1">
      <c r="A114" s="616"/>
      <c r="B114" s="617"/>
      <c r="C114" s="618"/>
      <c r="D114" s="619"/>
      <c r="E114" s="620"/>
      <c r="F114" s="621"/>
    </row>
    <row r="116" spans="1:7" ht="15" customHeight="1">
      <c r="A116" s="561" t="s">
        <v>1148</v>
      </c>
      <c r="B116" s="562"/>
      <c r="C116" s="563"/>
      <c r="D116" s="564"/>
      <c r="E116" s="565"/>
      <c r="F116" s="566"/>
      <c r="G116" s="580"/>
    </row>
    <row r="117" spans="1:7" ht="15" customHeight="1">
      <c r="A117" s="570"/>
      <c r="B117" s="571"/>
      <c r="C117" s="572"/>
      <c r="D117" s="573"/>
      <c r="E117" s="574" t="s">
        <v>8</v>
      </c>
      <c r="F117" s="575" t="s">
        <v>9</v>
      </c>
      <c r="G117" s="580"/>
    </row>
    <row r="118" spans="1:7" ht="15" customHeight="1">
      <c r="A118" s="570" t="s">
        <v>765</v>
      </c>
      <c r="B118" s="571" t="s">
        <v>766</v>
      </c>
      <c r="C118" s="572" t="s">
        <v>767</v>
      </c>
      <c r="D118" s="573" t="s">
        <v>1101</v>
      </c>
      <c r="E118" s="578" t="s">
        <v>801</v>
      </c>
      <c r="F118" s="579" t="s">
        <v>801</v>
      </c>
      <c r="G118" s="580"/>
    </row>
    <row r="119" spans="1:7" ht="15" customHeight="1">
      <c r="A119" s="581"/>
      <c r="B119" s="582"/>
      <c r="C119" s="583"/>
      <c r="D119" s="584"/>
      <c r="E119" s="574"/>
      <c r="F119" s="575"/>
      <c r="G119" s="580"/>
    </row>
    <row r="120" spans="1:7" ht="15" customHeight="1">
      <c r="A120" s="592"/>
      <c r="B120" s="571" t="s">
        <v>802</v>
      </c>
      <c r="C120" s="594"/>
      <c r="E120" s="623"/>
      <c r="F120" s="624"/>
      <c r="G120" s="580"/>
    </row>
    <row r="121" spans="1:7" ht="15" customHeight="1">
      <c r="A121" s="592"/>
      <c r="B121" s="593"/>
      <c r="C121" s="594"/>
      <c r="D121" s="606"/>
      <c r="E121" s="597"/>
      <c r="F121" s="598"/>
      <c r="G121" s="580"/>
    </row>
    <row r="122" spans="1:7" ht="15" customHeight="1">
      <c r="A122" s="588">
        <v>1.5</v>
      </c>
      <c r="B122" s="571" t="s">
        <v>1178</v>
      </c>
      <c r="C122" s="594" t="s">
        <v>501</v>
      </c>
      <c r="E122" s="623"/>
      <c r="F122" s="598"/>
      <c r="G122" s="580"/>
    </row>
    <row r="123" spans="1:7" ht="15" customHeight="1">
      <c r="A123" s="625"/>
      <c r="B123" s="626"/>
      <c r="C123" s="594"/>
      <c r="E123" s="623"/>
      <c r="F123" s="598"/>
      <c r="G123" s="580"/>
    </row>
    <row r="124" spans="1:7" ht="15" customHeight="1">
      <c r="A124" s="608"/>
      <c r="B124" s="593" t="s">
        <v>1179</v>
      </c>
      <c r="C124" s="628"/>
      <c r="D124" s="629"/>
      <c r="E124" s="623"/>
      <c r="F124" s="598"/>
      <c r="G124" s="580"/>
    </row>
    <row r="125" spans="1:7" ht="15" customHeight="1">
      <c r="A125" s="608"/>
      <c r="B125" s="593" t="s">
        <v>1180</v>
      </c>
      <c r="C125" s="628"/>
      <c r="D125" s="629"/>
      <c r="E125" s="623"/>
      <c r="F125" s="598"/>
      <c r="G125" s="580"/>
    </row>
    <row r="126" spans="1:7" ht="15" customHeight="1">
      <c r="A126" s="608"/>
      <c r="B126" s="593"/>
      <c r="C126" s="628"/>
      <c r="D126" s="629"/>
      <c r="E126" s="623"/>
      <c r="F126" s="598"/>
      <c r="G126" s="580"/>
    </row>
    <row r="127" spans="1:7" ht="15" customHeight="1">
      <c r="A127" s="608" t="s">
        <v>1181</v>
      </c>
      <c r="B127" s="627" t="s">
        <v>1182</v>
      </c>
      <c r="C127" s="630" t="s">
        <v>259</v>
      </c>
      <c r="D127" s="629">
        <v>300</v>
      </c>
      <c r="E127" s="597"/>
      <c r="F127" s="598"/>
      <c r="G127" s="580"/>
    </row>
    <row r="128" spans="1:7" ht="15" customHeight="1">
      <c r="A128" s="608"/>
      <c r="B128" s="593"/>
      <c r="C128" s="594"/>
      <c r="E128" s="597"/>
      <c r="F128" s="598"/>
      <c r="G128" s="580"/>
    </row>
    <row r="129" spans="1:7" ht="15" customHeight="1">
      <c r="A129" s="608" t="s">
        <v>1183</v>
      </c>
      <c r="B129" s="593" t="s">
        <v>1184</v>
      </c>
      <c r="C129" s="594" t="s">
        <v>1109</v>
      </c>
      <c r="D129" s="560">
        <v>5</v>
      </c>
      <c r="E129" s="597"/>
      <c r="F129" s="598"/>
      <c r="G129" s="580"/>
    </row>
    <row r="130" spans="1:7" ht="15" customHeight="1">
      <c r="A130" s="592"/>
      <c r="B130" s="593"/>
      <c r="C130" s="594"/>
      <c r="E130" s="597"/>
      <c r="F130" s="598"/>
      <c r="G130" s="580"/>
    </row>
    <row r="131" spans="1:7" ht="15" customHeight="1">
      <c r="A131" s="592"/>
      <c r="B131" s="593"/>
      <c r="C131" s="594"/>
      <c r="E131" s="597"/>
      <c r="F131" s="598"/>
      <c r="G131" s="580"/>
    </row>
    <row r="132" spans="1:7" ht="15" customHeight="1">
      <c r="A132" s="631" t="s">
        <v>1185</v>
      </c>
      <c r="B132" s="571" t="s">
        <v>1186</v>
      </c>
      <c r="C132" s="632"/>
      <c r="D132" s="633"/>
      <c r="E132" s="597"/>
      <c r="F132" s="598"/>
      <c r="G132" s="580"/>
    </row>
    <row r="133" spans="1:7" ht="15" customHeight="1">
      <c r="A133" s="608"/>
      <c r="B133" s="593"/>
      <c r="C133" s="632"/>
      <c r="D133" s="633"/>
      <c r="E133" s="597"/>
      <c r="F133" s="598"/>
      <c r="G133" s="580"/>
    </row>
    <row r="134" spans="1:7" ht="15" customHeight="1">
      <c r="A134" s="608"/>
      <c r="B134" s="634" t="s">
        <v>1187</v>
      </c>
      <c r="C134" s="632"/>
      <c r="D134" s="633"/>
      <c r="E134" s="597"/>
      <c r="F134" s="598"/>
      <c r="G134" s="580"/>
    </row>
    <row r="135" spans="1:7" ht="15" customHeight="1">
      <c r="A135" s="635"/>
      <c r="B135" s="634" t="s">
        <v>1188</v>
      </c>
      <c r="C135" s="632"/>
      <c r="D135" s="633"/>
      <c r="E135" s="597"/>
      <c r="F135" s="598"/>
      <c r="G135" s="580"/>
    </row>
    <row r="136" spans="1:7" ht="15" customHeight="1">
      <c r="A136" s="608"/>
      <c r="B136" s="634" t="s">
        <v>1189</v>
      </c>
      <c r="C136" s="632"/>
      <c r="D136" s="633"/>
      <c r="E136" s="597"/>
      <c r="F136" s="598"/>
      <c r="G136" s="580"/>
    </row>
    <row r="137" spans="1:7" ht="15" customHeight="1">
      <c r="A137" s="608"/>
      <c r="B137" s="593" t="s">
        <v>1190</v>
      </c>
      <c r="C137" s="632"/>
      <c r="D137" s="633"/>
      <c r="E137" s="597"/>
      <c r="F137" s="598"/>
      <c r="G137" s="580"/>
    </row>
    <row r="138" spans="1:7" ht="15" customHeight="1">
      <c r="A138" s="608"/>
      <c r="B138" s="593"/>
      <c r="C138" s="632"/>
      <c r="D138" s="633"/>
      <c r="E138" s="597"/>
      <c r="F138" s="598"/>
      <c r="G138" s="580"/>
    </row>
    <row r="139" spans="1:7" ht="15" customHeight="1">
      <c r="A139" s="608" t="s">
        <v>1191</v>
      </c>
      <c r="B139" s="593" t="s">
        <v>1192</v>
      </c>
      <c r="C139" s="632" t="s">
        <v>1193</v>
      </c>
      <c r="D139" s="633">
        <v>90</v>
      </c>
      <c r="E139" s="636"/>
      <c r="F139" s="598"/>
      <c r="G139" s="580"/>
    </row>
    <row r="140" spans="1:7" ht="15" customHeight="1">
      <c r="A140" s="608"/>
      <c r="B140" s="627"/>
      <c r="C140" s="630"/>
      <c r="D140" s="629"/>
      <c r="E140" s="597"/>
      <c r="F140" s="598"/>
      <c r="G140" s="580"/>
    </row>
    <row r="141" spans="1:7" ht="15" customHeight="1">
      <c r="A141" s="608" t="s">
        <v>1194</v>
      </c>
      <c r="B141" s="593" t="s">
        <v>1195</v>
      </c>
      <c r="C141" s="632" t="s">
        <v>1193</v>
      </c>
      <c r="D141" s="633">
        <v>1</v>
      </c>
      <c r="E141" s="636"/>
      <c r="F141" s="598" t="s">
        <v>1196</v>
      </c>
      <c r="G141" s="580"/>
    </row>
    <row r="142" spans="1:7" ht="15" customHeight="1">
      <c r="A142" s="608"/>
      <c r="B142" s="593"/>
      <c r="C142" s="632"/>
      <c r="D142" s="633"/>
      <c r="E142" s="597"/>
      <c r="F142" s="598"/>
      <c r="G142" s="580"/>
    </row>
    <row r="143" spans="1:7" ht="15" customHeight="1">
      <c r="A143" s="608" t="s">
        <v>1197</v>
      </c>
      <c r="B143" s="593" t="s">
        <v>1198</v>
      </c>
      <c r="C143" s="632" t="s">
        <v>1193</v>
      </c>
      <c r="D143" s="633">
        <v>1</v>
      </c>
      <c r="E143" s="597"/>
      <c r="F143" s="598" t="s">
        <v>1196</v>
      </c>
      <c r="G143" s="580"/>
    </row>
    <row r="144" spans="1:7" ht="15" customHeight="1">
      <c r="A144" s="608"/>
      <c r="B144" s="593"/>
      <c r="C144" s="594"/>
      <c r="E144" s="597"/>
      <c r="F144" s="598"/>
      <c r="G144" s="580"/>
    </row>
    <row r="145" spans="1:7" ht="15" customHeight="1">
      <c r="A145" s="631" t="s">
        <v>1199</v>
      </c>
      <c r="B145" s="637" t="s">
        <v>1200</v>
      </c>
      <c r="C145" s="638"/>
      <c r="D145" s="639"/>
      <c r="E145" s="597"/>
      <c r="F145" s="598"/>
      <c r="G145" s="580"/>
    </row>
    <row r="146" spans="1:7" ht="15" customHeight="1">
      <c r="A146" s="625"/>
      <c r="B146" s="593"/>
      <c r="C146" s="640"/>
      <c r="D146" s="641"/>
      <c r="E146" s="597"/>
      <c r="F146" s="598"/>
      <c r="G146" s="580"/>
    </row>
    <row r="147" spans="1:7" ht="15" customHeight="1">
      <c r="A147" s="642"/>
      <c r="B147" s="643" t="s">
        <v>1201</v>
      </c>
      <c r="C147" s="632"/>
      <c r="D147" s="633"/>
      <c r="E147" s="597"/>
      <c r="F147" s="598"/>
      <c r="G147" s="580"/>
    </row>
    <row r="148" spans="1:7" ht="15" customHeight="1">
      <c r="A148" s="644"/>
      <c r="B148" s="643" t="s">
        <v>1202</v>
      </c>
      <c r="C148" s="632"/>
      <c r="D148" s="633"/>
      <c r="E148" s="597"/>
      <c r="F148" s="598"/>
      <c r="G148" s="580"/>
    </row>
    <row r="149" spans="1:7" ht="15" customHeight="1">
      <c r="A149" s="644"/>
      <c r="B149" s="643"/>
      <c r="C149" s="632"/>
      <c r="D149" s="633"/>
      <c r="E149" s="597"/>
      <c r="F149" s="598"/>
      <c r="G149" s="580"/>
    </row>
    <row r="150" spans="1:7" ht="15" customHeight="1">
      <c r="A150" s="642" t="s">
        <v>1203</v>
      </c>
      <c r="B150" s="643" t="s">
        <v>1204</v>
      </c>
      <c r="C150" s="594" t="s">
        <v>1109</v>
      </c>
      <c r="D150" s="633">
        <v>5</v>
      </c>
      <c r="E150" s="597"/>
      <c r="F150" s="598"/>
      <c r="G150" s="580"/>
    </row>
    <row r="151" spans="1:7" ht="15" customHeight="1">
      <c r="A151" s="644"/>
      <c r="B151" s="643"/>
      <c r="C151" s="632"/>
      <c r="D151" s="633"/>
      <c r="E151" s="597"/>
      <c r="F151" s="598"/>
      <c r="G151" s="580"/>
    </row>
    <row r="152" spans="1:7" ht="15" customHeight="1">
      <c r="A152" s="642" t="s">
        <v>1205</v>
      </c>
      <c r="B152" s="643" t="s">
        <v>1206</v>
      </c>
      <c r="C152" s="632" t="s">
        <v>259</v>
      </c>
      <c r="D152" s="633">
        <v>300</v>
      </c>
      <c r="E152" s="597"/>
      <c r="F152" s="598"/>
      <c r="G152" s="580"/>
    </row>
    <row r="153" spans="1:7" ht="15" customHeight="1">
      <c r="A153" s="625"/>
      <c r="B153" s="593"/>
      <c r="C153" s="632"/>
      <c r="D153" s="645"/>
      <c r="E153" s="597"/>
      <c r="F153" s="598"/>
      <c r="G153" s="580"/>
    </row>
    <row r="154" spans="1:7" ht="15" customHeight="1">
      <c r="A154" s="625"/>
      <c r="B154" s="593"/>
      <c r="C154" s="632"/>
      <c r="D154" s="645"/>
      <c r="E154" s="597"/>
      <c r="F154" s="598"/>
      <c r="G154" s="580"/>
    </row>
    <row r="155" spans="1:7" ht="15" customHeight="1">
      <c r="A155" s="625"/>
      <c r="B155" s="593"/>
      <c r="C155" s="632"/>
      <c r="D155" s="645"/>
      <c r="E155" s="597"/>
      <c r="F155" s="598"/>
      <c r="G155" s="580"/>
    </row>
    <row r="156" spans="1:7" ht="15" customHeight="1">
      <c r="A156" s="592"/>
      <c r="B156" s="593"/>
      <c r="C156" s="594"/>
      <c r="E156" s="597"/>
      <c r="F156" s="598"/>
      <c r="G156" s="580"/>
    </row>
    <row r="157" spans="1:7" ht="15" customHeight="1">
      <c r="A157" s="592"/>
      <c r="B157" s="593"/>
      <c r="C157" s="632"/>
      <c r="D157" s="646"/>
      <c r="E157" s="597"/>
      <c r="F157" s="598"/>
      <c r="G157" s="580"/>
    </row>
    <row r="158" spans="1:7" ht="15" customHeight="1">
      <c r="A158" s="610"/>
      <c r="B158" s="611" t="s">
        <v>800</v>
      </c>
      <c r="C158" s="612"/>
      <c r="D158" s="613"/>
      <c r="E158" s="614"/>
      <c r="F158" s="615"/>
      <c r="G158" s="580"/>
    </row>
    <row r="159" spans="1:7" ht="15" customHeight="1">
      <c r="A159" s="616"/>
      <c r="B159" s="617"/>
      <c r="C159" s="618"/>
      <c r="D159" s="619"/>
      <c r="E159" s="620"/>
      <c r="F159" s="621"/>
    </row>
    <row r="161" spans="1:7" ht="15" customHeight="1">
      <c r="A161" s="561" t="s">
        <v>1148</v>
      </c>
      <c r="B161" s="562"/>
      <c r="C161" s="563"/>
      <c r="D161" s="564"/>
      <c r="E161" s="565"/>
      <c r="F161" s="566"/>
      <c r="G161" s="580"/>
    </row>
    <row r="162" spans="1:7" ht="15" customHeight="1">
      <c r="A162" s="570"/>
      <c r="B162" s="571"/>
      <c r="C162" s="572"/>
      <c r="D162" s="573"/>
      <c r="E162" s="574" t="s">
        <v>8</v>
      </c>
      <c r="F162" s="575" t="s">
        <v>9</v>
      </c>
      <c r="G162" s="580"/>
    </row>
    <row r="163" spans="1:7" ht="15" customHeight="1">
      <c r="A163" s="570" t="s">
        <v>765</v>
      </c>
      <c r="B163" s="571" t="s">
        <v>766</v>
      </c>
      <c r="C163" s="572" t="s">
        <v>767</v>
      </c>
      <c r="D163" s="573" t="s">
        <v>1101</v>
      </c>
      <c r="E163" s="578" t="s">
        <v>801</v>
      </c>
      <c r="F163" s="579" t="s">
        <v>801</v>
      </c>
      <c r="G163" s="580"/>
    </row>
    <row r="164" spans="1:7" ht="15" customHeight="1">
      <c r="A164" s="581"/>
      <c r="B164" s="582"/>
      <c r="C164" s="583"/>
      <c r="D164" s="584"/>
      <c r="E164" s="574"/>
      <c r="F164" s="575"/>
      <c r="G164" s="580"/>
    </row>
    <row r="165" spans="1:7" ht="15" customHeight="1">
      <c r="A165" s="592"/>
      <c r="B165" s="571" t="s">
        <v>802</v>
      </c>
      <c r="C165" s="594"/>
      <c r="E165" s="623"/>
      <c r="F165" s="624"/>
      <c r="G165" s="580"/>
    </row>
    <row r="166" spans="1:7" ht="15" customHeight="1">
      <c r="A166" s="592"/>
      <c r="B166" s="593"/>
      <c r="C166" s="594"/>
      <c r="E166" s="623"/>
      <c r="F166" s="624"/>
      <c r="G166" s="580"/>
    </row>
    <row r="167" spans="1:7" ht="15" customHeight="1">
      <c r="A167" s="644" t="s">
        <v>1207</v>
      </c>
      <c r="B167" s="647" t="s">
        <v>1208</v>
      </c>
      <c r="C167" s="632"/>
      <c r="D167" s="633"/>
      <c r="E167" s="623"/>
      <c r="F167" s="648"/>
      <c r="G167" s="580"/>
    </row>
    <row r="168" spans="1:7" ht="15" customHeight="1">
      <c r="A168" s="642"/>
      <c r="B168" s="643"/>
      <c r="C168" s="632"/>
      <c r="D168" s="633"/>
      <c r="E168" s="623"/>
      <c r="F168" s="648"/>
      <c r="G168" s="580"/>
    </row>
    <row r="169" spans="1:7" ht="15" customHeight="1">
      <c r="A169" s="625" t="s">
        <v>1209</v>
      </c>
      <c r="B169" s="593" t="s">
        <v>1210</v>
      </c>
      <c r="C169" s="594" t="s">
        <v>259</v>
      </c>
      <c r="D169" s="560">
        <v>352</v>
      </c>
      <c r="E169" s="597"/>
      <c r="F169" s="598"/>
      <c r="G169" s="580"/>
    </row>
    <row r="170" spans="1:7" ht="15" customHeight="1">
      <c r="A170" s="625"/>
      <c r="B170" s="593"/>
      <c r="C170" s="594"/>
      <c r="E170" s="597"/>
      <c r="F170" s="598"/>
      <c r="G170" s="580"/>
    </row>
    <row r="171" spans="1:7" ht="15" customHeight="1">
      <c r="A171" s="625" t="s">
        <v>1211</v>
      </c>
      <c r="B171" s="593" t="s">
        <v>1212</v>
      </c>
      <c r="C171" s="594" t="s">
        <v>259</v>
      </c>
      <c r="D171" s="560">
        <v>150</v>
      </c>
      <c r="E171" s="597"/>
      <c r="F171" s="598"/>
      <c r="G171" s="580"/>
    </row>
    <row r="172" spans="1:7" ht="15" customHeight="1">
      <c r="A172" s="592"/>
      <c r="B172" s="593"/>
      <c r="C172" s="594"/>
      <c r="E172" s="597"/>
      <c r="F172" s="598"/>
      <c r="G172" s="580"/>
    </row>
    <row r="173" spans="1:7" ht="15" customHeight="1">
      <c r="A173" s="592" t="s">
        <v>1213</v>
      </c>
      <c r="B173" s="593" t="s">
        <v>1214</v>
      </c>
      <c r="C173" s="594" t="s">
        <v>1109</v>
      </c>
      <c r="D173" s="560">
        <v>10</v>
      </c>
      <c r="E173" s="597"/>
      <c r="F173" s="598"/>
      <c r="G173" s="580"/>
    </row>
    <row r="174" spans="1:7" ht="15" customHeight="1">
      <c r="A174" s="592"/>
      <c r="B174" s="593"/>
      <c r="C174" s="632"/>
      <c r="D174" s="649"/>
      <c r="E174" s="597"/>
      <c r="F174" s="598"/>
      <c r="G174" s="580"/>
    </row>
    <row r="175" spans="1:7" ht="15" customHeight="1">
      <c r="A175" s="608" t="s">
        <v>1215</v>
      </c>
      <c r="B175" s="593" t="s">
        <v>1216</v>
      </c>
      <c r="C175" s="632"/>
      <c r="D175" s="633"/>
      <c r="E175" s="597"/>
      <c r="F175" s="598"/>
      <c r="G175" s="580"/>
    </row>
    <row r="176" spans="1:7" ht="15" customHeight="1">
      <c r="A176" s="608"/>
      <c r="B176" s="593" t="s">
        <v>1217</v>
      </c>
      <c r="C176" s="632" t="s">
        <v>662</v>
      </c>
      <c r="D176" s="633">
        <v>1</v>
      </c>
      <c r="E176" s="597"/>
      <c r="F176" s="598"/>
      <c r="G176" s="580"/>
    </row>
    <row r="177" spans="1:7" ht="15" customHeight="1">
      <c r="A177" s="650"/>
      <c r="B177" s="571"/>
      <c r="C177" s="594"/>
      <c r="E177" s="597"/>
      <c r="F177" s="598"/>
      <c r="G177" s="580"/>
    </row>
    <row r="178" spans="1:7" ht="15" customHeight="1">
      <c r="A178" s="608" t="s">
        <v>1218</v>
      </c>
      <c r="B178" s="593" t="s">
        <v>1219</v>
      </c>
      <c r="C178" s="632"/>
      <c r="D178" s="645"/>
      <c r="E178" s="597"/>
      <c r="F178" s="598"/>
      <c r="G178" s="580"/>
    </row>
    <row r="179" spans="1:7" ht="15" customHeight="1">
      <c r="A179" s="650"/>
      <c r="B179" s="651" t="s">
        <v>1220</v>
      </c>
      <c r="C179" s="594"/>
      <c r="D179" s="652"/>
      <c r="E179" s="597"/>
      <c r="F179" s="598"/>
      <c r="G179" s="580"/>
    </row>
    <row r="180" spans="1:7" ht="15" customHeight="1">
      <c r="A180" s="650"/>
      <c r="B180" s="651" t="s">
        <v>1221</v>
      </c>
      <c r="C180" s="632" t="s">
        <v>662</v>
      </c>
      <c r="D180" s="646">
        <v>1</v>
      </c>
      <c r="E180" s="597"/>
      <c r="F180" s="598"/>
      <c r="G180" s="580"/>
    </row>
    <row r="181" spans="1:7" ht="15" customHeight="1">
      <c r="A181" s="608"/>
      <c r="B181" s="627"/>
      <c r="C181" s="630"/>
      <c r="D181" s="629"/>
      <c r="E181" s="597"/>
      <c r="F181" s="598"/>
      <c r="G181" s="580"/>
    </row>
    <row r="182" spans="1:7" ht="15" customHeight="1">
      <c r="A182" s="653" t="s">
        <v>1222</v>
      </c>
      <c r="B182" s="571" t="s">
        <v>1223</v>
      </c>
      <c r="C182" s="654"/>
      <c r="D182" s="655"/>
      <c r="E182" s="656"/>
      <c r="F182" s="598"/>
      <c r="G182" s="580"/>
    </row>
    <row r="183" spans="1:7" ht="15" customHeight="1">
      <c r="A183" s="657"/>
      <c r="B183" s="571"/>
      <c r="C183" s="654"/>
      <c r="D183" s="655"/>
      <c r="E183" s="656"/>
      <c r="F183" s="598"/>
      <c r="G183" s="580"/>
    </row>
    <row r="184" spans="1:7" ht="15" customHeight="1">
      <c r="A184" s="658" t="s">
        <v>1224</v>
      </c>
      <c r="B184" s="659" t="s">
        <v>1225</v>
      </c>
      <c r="C184" s="654"/>
      <c r="D184" s="654"/>
      <c r="E184" s="656"/>
      <c r="F184" s="660"/>
      <c r="G184" s="580"/>
    </row>
    <row r="185" spans="1:7" ht="15" customHeight="1">
      <c r="A185" s="658"/>
      <c r="B185" s="661" t="s">
        <v>1226</v>
      </c>
      <c r="C185" s="654"/>
      <c r="D185" s="654"/>
      <c r="E185" s="656"/>
      <c r="F185" s="598"/>
      <c r="G185" s="580"/>
    </row>
    <row r="186" spans="1:7" ht="15" customHeight="1">
      <c r="A186" s="658"/>
      <c r="B186" s="661" t="s">
        <v>1227</v>
      </c>
      <c r="C186" s="654"/>
      <c r="D186" s="654"/>
      <c r="E186" s="656"/>
      <c r="F186" s="598"/>
      <c r="G186" s="580"/>
    </row>
    <row r="187" spans="1:7" ht="15" customHeight="1">
      <c r="A187" s="658"/>
      <c r="B187" s="659" t="s">
        <v>1228</v>
      </c>
      <c r="C187" s="654"/>
      <c r="D187" s="654"/>
      <c r="E187" s="656"/>
      <c r="F187" s="598"/>
      <c r="G187" s="580"/>
    </row>
    <row r="188" spans="1:7" ht="15" customHeight="1">
      <c r="A188" s="658"/>
      <c r="B188" s="593" t="s">
        <v>1229</v>
      </c>
      <c r="C188" s="654"/>
      <c r="D188" s="654"/>
      <c r="E188" s="662"/>
      <c r="F188" s="598"/>
      <c r="G188" s="580"/>
    </row>
    <row r="189" spans="1:7" ht="15" customHeight="1">
      <c r="A189" s="658"/>
      <c r="B189" s="663" t="s">
        <v>1230</v>
      </c>
      <c r="C189" s="654" t="s">
        <v>1109</v>
      </c>
      <c r="D189" s="654">
        <v>2</v>
      </c>
      <c r="E189" s="664"/>
      <c r="F189" s="598"/>
      <c r="G189" s="580"/>
    </row>
    <row r="190" spans="1:7" ht="15" customHeight="1">
      <c r="A190" s="658"/>
      <c r="B190" s="663"/>
      <c r="C190" s="654"/>
      <c r="D190" s="665"/>
      <c r="E190" s="666"/>
      <c r="F190" s="598"/>
      <c r="G190" s="580"/>
    </row>
    <row r="191" spans="1:7" ht="15" customHeight="1">
      <c r="A191" s="658" t="s">
        <v>1231</v>
      </c>
      <c r="B191" s="659" t="s">
        <v>1232</v>
      </c>
      <c r="C191" s="654"/>
      <c r="D191" s="665"/>
      <c r="E191" s="666"/>
      <c r="F191" s="598"/>
      <c r="G191" s="580"/>
    </row>
    <row r="192" spans="1:7" ht="15" customHeight="1">
      <c r="A192" s="658"/>
      <c r="B192" s="659" t="s">
        <v>1233</v>
      </c>
      <c r="C192" s="654" t="s">
        <v>662</v>
      </c>
      <c r="D192" s="654">
        <v>1</v>
      </c>
      <c r="E192" s="664"/>
      <c r="F192" s="598"/>
      <c r="G192" s="580"/>
    </row>
    <row r="193" spans="1:7" ht="15" customHeight="1">
      <c r="A193" s="658"/>
      <c r="B193" s="663"/>
      <c r="C193" s="654"/>
      <c r="D193" s="665"/>
      <c r="E193" s="666"/>
      <c r="F193" s="598"/>
      <c r="G193" s="580"/>
    </row>
    <row r="194" spans="1:7" ht="15" customHeight="1">
      <c r="A194" s="658" t="s">
        <v>1234</v>
      </c>
      <c r="B194" s="593" t="s">
        <v>1235</v>
      </c>
      <c r="C194" s="632" t="s">
        <v>1236</v>
      </c>
      <c r="D194" s="633">
        <v>3</v>
      </c>
      <c r="E194" s="597"/>
      <c r="F194" s="598"/>
      <c r="G194" s="580"/>
    </row>
    <row r="195" spans="1:7" ht="15" customHeight="1">
      <c r="A195" s="667"/>
      <c r="B195" s="593" t="s">
        <v>1237</v>
      </c>
      <c r="C195" s="632"/>
      <c r="D195" s="633"/>
      <c r="E195" s="597"/>
      <c r="F195" s="598"/>
      <c r="G195" s="580"/>
    </row>
    <row r="196" spans="1:7" ht="15" customHeight="1">
      <c r="A196" s="608"/>
      <c r="B196" s="593"/>
      <c r="C196" s="654"/>
      <c r="D196" s="633"/>
      <c r="E196" s="666"/>
      <c r="F196" s="598"/>
      <c r="G196" s="580"/>
    </row>
    <row r="197" spans="1:7" ht="15" customHeight="1">
      <c r="A197" s="608" t="s">
        <v>1238</v>
      </c>
      <c r="B197" s="593" t="s">
        <v>1239</v>
      </c>
      <c r="C197" s="632" t="s">
        <v>662</v>
      </c>
      <c r="D197" s="633">
        <v>1</v>
      </c>
      <c r="E197" s="597"/>
      <c r="F197" s="598"/>
      <c r="G197" s="580"/>
    </row>
    <row r="198" spans="1:7" ht="15" customHeight="1">
      <c r="A198" s="642"/>
      <c r="B198" s="668"/>
      <c r="C198" s="632"/>
      <c r="D198" s="633"/>
      <c r="E198" s="597"/>
      <c r="F198" s="598"/>
      <c r="G198" s="580"/>
    </row>
    <row r="199" spans="1:7" ht="15" customHeight="1">
      <c r="A199" s="653" t="s">
        <v>1240</v>
      </c>
      <c r="B199" s="559" t="s">
        <v>1241</v>
      </c>
      <c r="C199" s="632"/>
      <c r="D199" s="633"/>
      <c r="E199" s="597"/>
      <c r="F199" s="598"/>
      <c r="G199" s="580"/>
    </row>
    <row r="200" spans="1:7" ht="15" customHeight="1">
      <c r="A200" s="650"/>
      <c r="C200" s="632"/>
      <c r="D200" s="633"/>
      <c r="E200" s="597"/>
      <c r="F200" s="598"/>
      <c r="G200" s="580"/>
    </row>
    <row r="201" spans="1:7" ht="15" customHeight="1">
      <c r="A201" s="650" t="s">
        <v>1242</v>
      </c>
      <c r="B201" s="651" t="s">
        <v>1243</v>
      </c>
      <c r="C201" s="632"/>
      <c r="D201" s="633"/>
      <c r="E201" s="597"/>
      <c r="F201" s="598"/>
      <c r="G201" s="580"/>
    </row>
    <row r="202" spans="1:7" ht="15" customHeight="1">
      <c r="A202" s="650"/>
      <c r="B202" s="651" t="s">
        <v>1244</v>
      </c>
      <c r="C202" s="632"/>
      <c r="D202" s="633"/>
      <c r="E202" s="597"/>
      <c r="F202" s="598"/>
      <c r="G202" s="580"/>
    </row>
    <row r="203" spans="1:7" ht="15" customHeight="1">
      <c r="A203" s="650"/>
      <c r="B203" s="651" t="s">
        <v>1245</v>
      </c>
      <c r="C203" s="632" t="s">
        <v>662</v>
      </c>
      <c r="D203" s="633">
        <v>1</v>
      </c>
      <c r="E203" s="597"/>
      <c r="F203" s="598"/>
      <c r="G203" s="580"/>
    </row>
    <row r="204" spans="1:7" ht="15" customHeight="1">
      <c r="A204" s="650"/>
      <c r="C204" s="632"/>
      <c r="D204" s="633"/>
      <c r="E204" s="597"/>
      <c r="F204" s="598"/>
      <c r="G204" s="580"/>
    </row>
    <row r="205" spans="1:7" ht="15" customHeight="1">
      <c r="A205" s="650" t="s">
        <v>1246</v>
      </c>
      <c r="B205" s="651" t="s">
        <v>1247</v>
      </c>
      <c r="C205" s="594" t="s">
        <v>1248</v>
      </c>
      <c r="D205" s="633">
        <v>3</v>
      </c>
      <c r="E205" s="597"/>
      <c r="F205" s="598"/>
      <c r="G205" s="580"/>
    </row>
    <row r="206" spans="1:7" ht="15" customHeight="1">
      <c r="A206" s="594"/>
      <c r="B206" s="651" t="s">
        <v>1249</v>
      </c>
      <c r="C206" s="572"/>
      <c r="D206" s="669"/>
      <c r="E206" s="597"/>
      <c r="F206" s="598"/>
      <c r="G206" s="580"/>
    </row>
    <row r="207" spans="1:7" ht="15" customHeight="1">
      <c r="A207" s="653"/>
      <c r="C207" s="632"/>
      <c r="D207" s="633"/>
      <c r="E207" s="623"/>
      <c r="F207" s="670"/>
      <c r="G207" s="580"/>
    </row>
    <row r="208" spans="1:7" ht="15" customHeight="1">
      <c r="A208" s="610"/>
      <c r="B208" s="611" t="s">
        <v>1250</v>
      </c>
      <c r="C208" s="612"/>
      <c r="D208" s="613"/>
      <c r="E208" s="614"/>
      <c r="F208" s="615"/>
      <c r="G208" s="580"/>
    </row>
    <row r="209" spans="1:6" ht="15" customHeight="1">
      <c r="A209" s="671"/>
      <c r="C209" s="672"/>
      <c r="E209" s="673"/>
      <c r="F209" s="674"/>
    </row>
  </sheetData>
  <mergeCells count="1">
    <mergeCell ref="I4:J4"/>
  </mergeCells>
  <pageMargins left="0.7" right="0.7" top="0.75" bottom="0.75" header="0.3" footer="0.3"/>
  <pageSetup paperSize="9" scale="75" orientation="portrait" r:id="rId1"/>
  <rowBreaks count="3" manualBreakCount="3">
    <brk id="57" max="6" man="1"/>
    <brk id="114" max="6" man="1"/>
    <brk id="159" max="6" man="1"/>
  </rowBreaks>
  <colBreaks count="1" manualBreakCount="1">
    <brk id="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10</vt:i4>
      </vt:variant>
    </vt:vector>
  </HeadingPairs>
  <TitlesOfParts>
    <vt:vector size="23" baseType="lpstr">
      <vt:lpstr>Pngs</vt:lpstr>
      <vt:lpstr>BUILDING WORKS</vt:lpstr>
      <vt:lpstr>1HVAC</vt:lpstr>
      <vt:lpstr>2 FIRE DETECTION</vt:lpstr>
      <vt:lpstr>3 BUILDING WET SERVICES</vt:lpstr>
      <vt:lpstr>4 GAS EQUIPMENT</vt:lpstr>
      <vt:lpstr>5 LIFT</vt:lpstr>
      <vt:lpstr>MECHANICAL MAIN SUMMARY</vt:lpstr>
      <vt:lpstr>SITE RETICULATION</vt:lpstr>
      <vt:lpstr>LIGHTING &amp;POWER</vt:lpstr>
      <vt:lpstr>CCTV &amp; ACCESS</vt:lpstr>
      <vt:lpstr>ELECTRICAL MAIN SUMMARY</vt:lpstr>
      <vt:lpstr>FINAL SUMMARY</vt:lpstr>
      <vt:lpstr>'2 FIRE DETECTION'!Print_Area</vt:lpstr>
      <vt:lpstr>'3 BUILDING WET SERVICES'!Print_Area</vt:lpstr>
      <vt:lpstr>'4 GAS EQUIPMENT'!Print_Area</vt:lpstr>
      <vt:lpstr>'5 LIFT'!Print_Area</vt:lpstr>
      <vt:lpstr>'BUILDING WORKS'!Print_Area</vt:lpstr>
      <vt:lpstr>'CCTV &amp; ACCESS'!Print_Area</vt:lpstr>
      <vt:lpstr>'FINAL SUMMARY'!Print_Area</vt:lpstr>
      <vt:lpstr>'LIGHTING &amp;POWER'!Print_Area</vt:lpstr>
      <vt:lpstr>'MECHANICAL MAIN SUMMARY'!Print_Area</vt:lpstr>
      <vt:lpstr>'SITE RETICULATION'!Print_Area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QuantGroup QuantGroup</dc:creator>
  <cp:lastModifiedBy>Christina Chiwera</cp:lastModifiedBy>
  <cp:lastPrinted>2025-06-23T16:01:52Z</cp:lastPrinted>
  <dcterms:created xsi:type="dcterms:W3CDTF">2022-12-10T21:24:47Z</dcterms:created>
  <dcterms:modified xsi:type="dcterms:W3CDTF">2025-06-23T16:02:57Z</dcterms:modified>
</cp:coreProperties>
</file>