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are.malekutu\Desktop\SCM\RFB001-23-24\"/>
    </mc:Choice>
  </mc:AlternateContent>
  <bookViews>
    <workbookView xWindow="0" yWindow="0" windowWidth="20400" windowHeight="6825" firstSheet="1" activeTab="7"/>
  </bookViews>
  <sheets>
    <sheet name="Instructions" sheetId="20" r:id="rId1"/>
    <sheet name="Easterrn Cape" sheetId="1" r:id="rId2"/>
    <sheet name="KZN" sheetId="10" r:id="rId3"/>
    <sheet name="Free State" sheetId="7" r:id="rId4"/>
    <sheet name="North West" sheetId="8" r:id="rId5"/>
    <sheet name="Mpumulanga" sheetId="2" r:id="rId6"/>
    <sheet name="Limpopo" sheetId="3" r:id="rId7"/>
    <sheet name="Gauteng" sheetId="4" r:id="rId8"/>
    <sheet name="Western Cape" sheetId="12" r:id="rId9"/>
    <sheet name="Northern Cape" sheetId="14" r:id="rId10"/>
    <sheet name="FCL" sheetId="15" r:id="rId11"/>
    <sheet name="Schedule of Containers by reg" sheetId="21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1" i="7" l="1"/>
  <c r="L13" i="7"/>
  <c r="L12" i="7"/>
  <c r="L11" i="7"/>
  <c r="L10" i="7"/>
  <c r="L9" i="7"/>
  <c r="L8" i="7"/>
  <c r="L7" i="7"/>
  <c r="BF7" i="7" s="1"/>
  <c r="L6" i="7"/>
  <c r="L5" i="7"/>
  <c r="L4" i="7"/>
  <c r="I13" i="7"/>
  <c r="BF13" i="7" s="1"/>
  <c r="I12" i="7"/>
  <c r="I11" i="7"/>
  <c r="I10" i="7"/>
  <c r="I9" i="7"/>
  <c r="I8" i="7"/>
  <c r="I7" i="7"/>
  <c r="I6" i="7"/>
  <c r="I5" i="7"/>
  <c r="BF5" i="7" s="1"/>
  <c r="I4" i="7"/>
  <c r="BF12" i="7"/>
  <c r="BF10" i="7"/>
  <c r="BF9" i="7"/>
  <c r="BF8" i="7"/>
  <c r="BF4" i="7"/>
  <c r="AV13" i="7"/>
  <c r="AV12" i="7"/>
  <c r="AV11" i="7"/>
  <c r="AV10" i="7"/>
  <c r="AV9" i="7"/>
  <c r="AV8" i="7"/>
  <c r="AV7" i="7"/>
  <c r="AV6" i="7"/>
  <c r="AV5" i="7"/>
  <c r="AV4" i="7"/>
  <c r="AA13" i="7"/>
  <c r="AA12" i="7"/>
  <c r="AA11" i="7"/>
  <c r="AA10" i="7"/>
  <c r="AA9" i="7"/>
  <c r="AA8" i="7"/>
  <c r="AA7" i="7"/>
  <c r="AA6" i="7"/>
  <c r="AA5" i="7"/>
  <c r="AA4" i="7"/>
  <c r="X13" i="7"/>
  <c r="X12" i="7"/>
  <c r="X10" i="7"/>
  <c r="X9" i="7"/>
  <c r="X8" i="7"/>
  <c r="X7" i="7"/>
  <c r="X6" i="7"/>
  <c r="X5" i="7"/>
  <c r="X4" i="7"/>
  <c r="BF11" i="7" l="1"/>
  <c r="BF6" i="7"/>
  <c r="BE37" i="4"/>
  <c r="BF37" i="4" s="1"/>
  <c r="BG37" i="4" s="1"/>
  <c r="BD37" i="4"/>
  <c r="BE34" i="4"/>
  <c r="BF34" i="4" s="1"/>
  <c r="BG34" i="4" s="1"/>
  <c r="BD34" i="4"/>
  <c r="BE33" i="4"/>
  <c r="BF33" i="4" s="1"/>
  <c r="BG33" i="4" s="1"/>
  <c r="BD33" i="4"/>
  <c r="BE32" i="4"/>
  <c r="BF32" i="4" s="1"/>
  <c r="BG32" i="4" s="1"/>
  <c r="BD32" i="4"/>
  <c r="BE31" i="4"/>
  <c r="BF31" i="4" s="1"/>
  <c r="BG31" i="4" s="1"/>
  <c r="BD31" i="4"/>
  <c r="BE30" i="4"/>
  <c r="BF30" i="4" s="1"/>
  <c r="BG30" i="4" s="1"/>
  <c r="BD30" i="4"/>
  <c r="BE29" i="4"/>
  <c r="BF29" i="4" s="1"/>
  <c r="BG29" i="4" s="1"/>
  <c r="BD29" i="4"/>
  <c r="BE28" i="4"/>
  <c r="BF28" i="4" s="1"/>
  <c r="BG28" i="4" s="1"/>
  <c r="BD28" i="4"/>
  <c r="BE27" i="4"/>
  <c r="BF27" i="4" s="1"/>
  <c r="BG27" i="4" s="1"/>
  <c r="BD27" i="4"/>
  <c r="BE26" i="4"/>
  <c r="BF26" i="4" s="1"/>
  <c r="BG26" i="4" s="1"/>
  <c r="BD26" i="4"/>
  <c r="BE25" i="4"/>
  <c r="BF25" i="4" s="1"/>
  <c r="BG25" i="4" s="1"/>
  <c r="BD25" i="4"/>
  <c r="BE24" i="4"/>
  <c r="BF24" i="4" s="1"/>
  <c r="BG24" i="4" s="1"/>
  <c r="BD24" i="4"/>
  <c r="BE23" i="4"/>
  <c r="BF23" i="4" s="1"/>
  <c r="BG23" i="4" s="1"/>
  <c r="BD23" i="4"/>
  <c r="BE22" i="4"/>
  <c r="BF22" i="4" s="1"/>
  <c r="BG22" i="4" s="1"/>
  <c r="BD22" i="4"/>
  <c r="BE21" i="4"/>
  <c r="BF21" i="4" s="1"/>
  <c r="BG21" i="4" s="1"/>
  <c r="BD21" i="4"/>
  <c r="BE20" i="4"/>
  <c r="BF20" i="4" s="1"/>
  <c r="BG20" i="4" s="1"/>
  <c r="BD20" i="4"/>
  <c r="BE19" i="4"/>
  <c r="BF19" i="4" s="1"/>
  <c r="BG19" i="4" s="1"/>
  <c r="BD19" i="4"/>
  <c r="BE18" i="4"/>
  <c r="BF18" i="4" s="1"/>
  <c r="BG18" i="4" s="1"/>
  <c r="BD18" i="4"/>
  <c r="BE17" i="4"/>
  <c r="BF17" i="4" s="1"/>
  <c r="BG17" i="4" s="1"/>
  <c r="BD17" i="4"/>
  <c r="BE16" i="4"/>
  <c r="BF16" i="4" s="1"/>
  <c r="BG16" i="4" s="1"/>
  <c r="BD16" i="4"/>
  <c r="BE15" i="4"/>
  <c r="BF15" i="4" s="1"/>
  <c r="BG15" i="4" s="1"/>
  <c r="BD15" i="4"/>
  <c r="BE14" i="4"/>
  <c r="BF14" i="4" s="1"/>
  <c r="BG14" i="4" s="1"/>
  <c r="BD14" i="4"/>
  <c r="BE13" i="4"/>
  <c r="BF13" i="4" s="1"/>
  <c r="BG13" i="4" s="1"/>
  <c r="BD13" i="4"/>
  <c r="BE12" i="4"/>
  <c r="BF12" i="4" s="1"/>
  <c r="BG12" i="4" s="1"/>
  <c r="BD12" i="4"/>
  <c r="BE11" i="4"/>
  <c r="BF11" i="4" s="1"/>
  <c r="BG11" i="4" s="1"/>
  <c r="BD11" i="4"/>
  <c r="BE10" i="4"/>
  <c r="BF10" i="4" s="1"/>
  <c r="BG10" i="4" s="1"/>
  <c r="BD10" i="4"/>
  <c r="BE9" i="4"/>
  <c r="BF9" i="4" s="1"/>
  <c r="BG9" i="4" s="1"/>
  <c r="BD9" i="4"/>
  <c r="BE8" i="4"/>
  <c r="BF8" i="4" s="1"/>
  <c r="BG8" i="4" s="1"/>
  <c r="BD8" i="4"/>
  <c r="BE7" i="4"/>
  <c r="BF7" i="4" s="1"/>
  <c r="BG7" i="4" s="1"/>
  <c r="BD7" i="4"/>
  <c r="BE6" i="4"/>
  <c r="BF6" i="4" s="1"/>
  <c r="BG6" i="4" s="1"/>
  <c r="BD6" i="4"/>
  <c r="BE4" i="4"/>
  <c r="BF4" i="4" s="1"/>
  <c r="BG4" i="4" s="1"/>
  <c r="BD4" i="4"/>
  <c r="BC37" i="4"/>
  <c r="BC34" i="4"/>
  <c r="BC33" i="4"/>
  <c r="BC32" i="4"/>
  <c r="BC31" i="4"/>
  <c r="BC30" i="4"/>
  <c r="BC29" i="4"/>
  <c r="BC28" i="4"/>
  <c r="BC27" i="4"/>
  <c r="BC26" i="4"/>
  <c r="BC25" i="4"/>
  <c r="BC24" i="4"/>
  <c r="BC23" i="4"/>
  <c r="BC22" i="4"/>
  <c r="BC21" i="4"/>
  <c r="BC20" i="4"/>
  <c r="BC19" i="4"/>
  <c r="BC18" i="4"/>
  <c r="BC17" i="4"/>
  <c r="BC16" i="4"/>
  <c r="BC15" i="4"/>
  <c r="BC14" i="4"/>
  <c r="BC13" i="4"/>
  <c r="BC12" i="4"/>
  <c r="BC11" i="4"/>
  <c r="BC10" i="4"/>
  <c r="BC9" i="4"/>
  <c r="BC8" i="4"/>
  <c r="BC7" i="4"/>
  <c r="BC6" i="4"/>
  <c r="BC4" i="4"/>
  <c r="BP17" i="8"/>
  <c r="BQ17" i="8" s="1"/>
  <c r="BR17" i="8" s="1"/>
  <c r="BS17" i="8" s="1"/>
  <c r="BP16" i="8"/>
  <c r="BQ16" i="8" s="1"/>
  <c r="BR16" i="8" s="1"/>
  <c r="BS16" i="8" s="1"/>
  <c r="BP15" i="8"/>
  <c r="BQ15" i="8" s="1"/>
  <c r="BR15" i="8" s="1"/>
  <c r="BS15" i="8" s="1"/>
  <c r="BP14" i="8"/>
  <c r="BQ14" i="8" s="1"/>
  <c r="BR14" i="8" s="1"/>
  <c r="BS14" i="8" s="1"/>
  <c r="BP13" i="8"/>
  <c r="BQ13" i="8" s="1"/>
  <c r="BR13" i="8" s="1"/>
  <c r="BS13" i="8" s="1"/>
  <c r="BP12" i="8"/>
  <c r="BQ12" i="8" s="1"/>
  <c r="BR12" i="8" s="1"/>
  <c r="BS12" i="8" s="1"/>
  <c r="BP11" i="8"/>
  <c r="BQ11" i="8" s="1"/>
  <c r="BR11" i="8" s="1"/>
  <c r="BS11" i="8" s="1"/>
  <c r="BP10" i="8"/>
  <c r="BQ10" i="8" s="1"/>
  <c r="BR10" i="8" s="1"/>
  <c r="BS10" i="8" s="1"/>
  <c r="BP9" i="8"/>
  <c r="BQ9" i="8" s="1"/>
  <c r="BR9" i="8" s="1"/>
  <c r="BS9" i="8" s="1"/>
  <c r="BP8" i="8"/>
  <c r="BQ8" i="8" s="1"/>
  <c r="BR8" i="8" s="1"/>
  <c r="BS8" i="8" s="1"/>
  <c r="BP7" i="8"/>
  <c r="BQ7" i="8" s="1"/>
  <c r="BR7" i="8" s="1"/>
  <c r="BS7" i="8" s="1"/>
  <c r="BP6" i="8"/>
  <c r="BQ6" i="8" s="1"/>
  <c r="BR6" i="8" s="1"/>
  <c r="BS6" i="8" s="1"/>
  <c r="BP5" i="8"/>
  <c r="BQ5" i="8" s="1"/>
  <c r="BR5" i="8" s="1"/>
  <c r="BS5" i="8" s="1"/>
  <c r="BR4" i="8"/>
  <c r="BS4" i="8" s="1"/>
  <c r="BQ4" i="8"/>
  <c r="BP4" i="8"/>
  <c r="BO5" i="8"/>
  <c r="BO6" i="8"/>
  <c r="BO7" i="8"/>
  <c r="BO8" i="8"/>
  <c r="BO9" i="8"/>
  <c r="BO10" i="8"/>
  <c r="BO11" i="8"/>
  <c r="BO12" i="8"/>
  <c r="BO13" i="8"/>
  <c r="BO14" i="8"/>
  <c r="BO15" i="8"/>
  <c r="BO16" i="8"/>
  <c r="BO17" i="8"/>
  <c r="BO4" i="8"/>
  <c r="BN18" i="8"/>
  <c r="BO18" i="8" s="1"/>
  <c r="BP18" i="8" s="1"/>
  <c r="BQ18" i="8" s="1"/>
  <c r="BR18" i="8" s="1"/>
  <c r="BS18" i="8" s="1"/>
  <c r="BK18" i="8"/>
  <c r="BH18" i="8"/>
  <c r="BE18" i="8"/>
  <c r="BB18" i="8"/>
  <c r="AY18" i="8"/>
  <c r="AV18" i="8"/>
  <c r="AS18" i="8"/>
  <c r="AP18" i="8"/>
  <c r="AM18" i="8"/>
  <c r="AJ18" i="8"/>
  <c r="AG18" i="8"/>
  <c r="AD18" i="8"/>
  <c r="AA18" i="8"/>
  <c r="X18" i="8"/>
  <c r="U18" i="8"/>
  <c r="R18" i="8"/>
  <c r="O18" i="8"/>
  <c r="L18" i="8"/>
  <c r="I18" i="8"/>
  <c r="F18" i="8"/>
  <c r="BN17" i="8"/>
  <c r="BK17" i="8"/>
  <c r="BH17" i="8"/>
  <c r="BE17" i="8"/>
  <c r="BB17" i="8"/>
  <c r="AY17" i="8"/>
  <c r="AV17" i="8"/>
  <c r="AS17" i="8"/>
  <c r="AP17" i="8"/>
  <c r="AM17" i="8"/>
  <c r="AJ17" i="8"/>
  <c r="AG17" i="8"/>
  <c r="AD17" i="8"/>
  <c r="AA17" i="8"/>
  <c r="X17" i="8"/>
  <c r="U17" i="8"/>
  <c r="R17" i="8"/>
  <c r="O17" i="8"/>
  <c r="L17" i="8"/>
  <c r="I17" i="8"/>
  <c r="F17" i="8"/>
  <c r="BN16" i="8"/>
  <c r="BK16" i="8"/>
  <c r="BH16" i="8"/>
  <c r="BE16" i="8"/>
  <c r="BB16" i="8"/>
  <c r="AY16" i="8"/>
  <c r="AV16" i="8"/>
  <c r="AS16" i="8"/>
  <c r="AP16" i="8"/>
  <c r="AM16" i="8"/>
  <c r="AJ16" i="8"/>
  <c r="AG16" i="8"/>
  <c r="AD16" i="8"/>
  <c r="AA16" i="8"/>
  <c r="X16" i="8"/>
  <c r="U16" i="8"/>
  <c r="R16" i="8"/>
  <c r="O16" i="8"/>
  <c r="L16" i="8"/>
  <c r="I16" i="8"/>
  <c r="F16" i="8"/>
  <c r="BN15" i="8"/>
  <c r="BK15" i="8"/>
  <c r="BH15" i="8"/>
  <c r="BE15" i="8"/>
  <c r="BB15" i="8"/>
  <c r="AY15" i="8"/>
  <c r="AV15" i="8"/>
  <c r="AS15" i="8"/>
  <c r="AP15" i="8"/>
  <c r="AM15" i="8"/>
  <c r="AJ15" i="8"/>
  <c r="AG15" i="8"/>
  <c r="AD15" i="8"/>
  <c r="AA15" i="8"/>
  <c r="X15" i="8"/>
  <c r="U15" i="8"/>
  <c r="R15" i="8"/>
  <c r="O15" i="8"/>
  <c r="L15" i="8"/>
  <c r="I15" i="8"/>
  <c r="F15" i="8"/>
  <c r="BN14" i="8"/>
  <c r="BK14" i="8"/>
  <c r="BH14" i="8"/>
  <c r="BE14" i="8"/>
  <c r="BB14" i="8"/>
  <c r="AY14" i="8"/>
  <c r="AV14" i="8"/>
  <c r="AS14" i="8"/>
  <c r="AP14" i="8"/>
  <c r="AM14" i="8"/>
  <c r="AJ14" i="8"/>
  <c r="AG14" i="8"/>
  <c r="AD14" i="8"/>
  <c r="AA14" i="8"/>
  <c r="X14" i="8"/>
  <c r="U14" i="8"/>
  <c r="R14" i="8"/>
  <c r="O14" i="8"/>
  <c r="L14" i="8"/>
  <c r="I14" i="8"/>
  <c r="F14" i="8"/>
  <c r="BN13" i="8"/>
  <c r="BK13" i="8"/>
  <c r="BH13" i="8"/>
  <c r="BE13" i="8"/>
  <c r="BB13" i="8"/>
  <c r="AY13" i="8"/>
  <c r="AV13" i="8"/>
  <c r="AS13" i="8"/>
  <c r="AP13" i="8"/>
  <c r="AM13" i="8"/>
  <c r="AJ13" i="8"/>
  <c r="AG13" i="8"/>
  <c r="AD13" i="8"/>
  <c r="AA13" i="8"/>
  <c r="X13" i="8"/>
  <c r="U13" i="8"/>
  <c r="R13" i="8"/>
  <c r="O13" i="8"/>
  <c r="L13" i="8"/>
  <c r="I13" i="8"/>
  <c r="F13" i="8"/>
  <c r="BN12" i="8"/>
  <c r="BK12" i="8"/>
  <c r="BH12" i="8"/>
  <c r="BE12" i="8"/>
  <c r="BB12" i="8"/>
  <c r="AY12" i="8"/>
  <c r="AV12" i="8"/>
  <c r="AS12" i="8"/>
  <c r="AP12" i="8"/>
  <c r="AM12" i="8"/>
  <c r="AJ12" i="8"/>
  <c r="AG12" i="8"/>
  <c r="AD12" i="8"/>
  <c r="AA12" i="8"/>
  <c r="X12" i="8"/>
  <c r="U12" i="8"/>
  <c r="R12" i="8"/>
  <c r="O12" i="8"/>
  <c r="L12" i="8"/>
  <c r="I12" i="8"/>
  <c r="F12" i="8"/>
  <c r="BN11" i="8"/>
  <c r="BK11" i="8"/>
  <c r="BH11" i="8"/>
  <c r="BE11" i="8"/>
  <c r="BB11" i="8"/>
  <c r="AY11" i="8"/>
  <c r="AV11" i="8"/>
  <c r="AS11" i="8"/>
  <c r="AP11" i="8"/>
  <c r="AM11" i="8"/>
  <c r="AJ11" i="8"/>
  <c r="AG11" i="8"/>
  <c r="AD11" i="8"/>
  <c r="AA11" i="8"/>
  <c r="X11" i="8"/>
  <c r="U11" i="8"/>
  <c r="R11" i="8"/>
  <c r="O11" i="8"/>
  <c r="L11" i="8"/>
  <c r="I11" i="8"/>
  <c r="F11" i="8"/>
  <c r="BN10" i="8"/>
  <c r="BK10" i="8"/>
  <c r="BH10" i="8"/>
  <c r="BE10" i="8"/>
  <c r="BB10" i="8"/>
  <c r="AY10" i="8"/>
  <c r="AV10" i="8"/>
  <c r="AS10" i="8"/>
  <c r="AP10" i="8"/>
  <c r="AM10" i="8"/>
  <c r="AJ10" i="8"/>
  <c r="AG10" i="8"/>
  <c r="AD10" i="8"/>
  <c r="AA10" i="8"/>
  <c r="X10" i="8"/>
  <c r="U10" i="8"/>
  <c r="R10" i="8"/>
  <c r="O10" i="8"/>
  <c r="L10" i="8"/>
  <c r="I10" i="8"/>
  <c r="F10" i="8"/>
  <c r="BN9" i="8"/>
  <c r="BK9" i="8"/>
  <c r="BH9" i="8"/>
  <c r="BE9" i="8"/>
  <c r="BB9" i="8"/>
  <c r="AY9" i="8"/>
  <c r="AV9" i="8"/>
  <c r="AS9" i="8"/>
  <c r="AP9" i="8"/>
  <c r="AM9" i="8"/>
  <c r="AJ9" i="8"/>
  <c r="AG9" i="8"/>
  <c r="AD9" i="8"/>
  <c r="AA9" i="8"/>
  <c r="X9" i="8"/>
  <c r="U9" i="8"/>
  <c r="R9" i="8"/>
  <c r="O9" i="8"/>
  <c r="L9" i="8"/>
  <c r="I9" i="8"/>
  <c r="F9" i="8"/>
  <c r="BN8" i="8"/>
  <c r="BK8" i="8"/>
  <c r="BH8" i="8"/>
  <c r="BE8" i="8"/>
  <c r="BB8" i="8"/>
  <c r="AY8" i="8"/>
  <c r="AV8" i="8"/>
  <c r="AS8" i="8"/>
  <c r="AP8" i="8"/>
  <c r="AM8" i="8"/>
  <c r="AJ8" i="8"/>
  <c r="AG8" i="8"/>
  <c r="AD8" i="8"/>
  <c r="AA8" i="8"/>
  <c r="X8" i="8"/>
  <c r="U8" i="8"/>
  <c r="R8" i="8"/>
  <c r="O8" i="8"/>
  <c r="L8" i="8"/>
  <c r="I8" i="8"/>
  <c r="F8" i="8"/>
  <c r="BN7" i="8"/>
  <c r="BK7" i="8"/>
  <c r="BH7" i="8"/>
  <c r="BE7" i="8"/>
  <c r="BB7" i="8"/>
  <c r="AY7" i="8"/>
  <c r="AV7" i="8"/>
  <c r="AS7" i="8"/>
  <c r="AP7" i="8"/>
  <c r="AM7" i="8"/>
  <c r="AJ7" i="8"/>
  <c r="AG7" i="8"/>
  <c r="AD7" i="8"/>
  <c r="AA7" i="8"/>
  <c r="X7" i="8"/>
  <c r="U7" i="8"/>
  <c r="R7" i="8"/>
  <c r="O7" i="8"/>
  <c r="L7" i="8"/>
  <c r="I7" i="8"/>
  <c r="F7" i="8"/>
  <c r="BN6" i="8"/>
  <c r="BK6" i="8"/>
  <c r="BH6" i="8"/>
  <c r="BE6" i="8"/>
  <c r="BB6" i="8"/>
  <c r="AY6" i="8"/>
  <c r="AV6" i="8"/>
  <c r="AS6" i="8"/>
  <c r="AP6" i="8"/>
  <c r="AM6" i="8"/>
  <c r="AJ6" i="8"/>
  <c r="AG6" i="8"/>
  <c r="AD6" i="8"/>
  <c r="AA6" i="8"/>
  <c r="X6" i="8"/>
  <c r="U6" i="8"/>
  <c r="R6" i="8"/>
  <c r="O6" i="8"/>
  <c r="L6" i="8"/>
  <c r="I6" i="8"/>
  <c r="F6" i="8"/>
  <c r="BN5" i="8"/>
  <c r="BK5" i="8"/>
  <c r="BH5" i="8"/>
  <c r="BE5" i="8"/>
  <c r="BB5" i="8"/>
  <c r="AY5" i="8"/>
  <c r="AV5" i="8"/>
  <c r="AS5" i="8"/>
  <c r="AP5" i="8"/>
  <c r="AM5" i="8"/>
  <c r="AJ5" i="8"/>
  <c r="AG5" i="8"/>
  <c r="AD5" i="8"/>
  <c r="AA5" i="8"/>
  <c r="X5" i="8"/>
  <c r="U5" i="8"/>
  <c r="R5" i="8"/>
  <c r="O5" i="8"/>
  <c r="L5" i="8"/>
  <c r="I5" i="8"/>
  <c r="F5" i="8"/>
  <c r="BN4" i="8"/>
  <c r="BK4" i="8"/>
  <c r="BH4" i="8"/>
  <c r="BE4" i="8"/>
  <c r="BB4" i="8"/>
  <c r="AY4" i="8"/>
  <c r="AV4" i="8"/>
  <c r="AS4" i="8"/>
  <c r="AP4" i="8"/>
  <c r="AM4" i="8"/>
  <c r="AJ4" i="8"/>
  <c r="AG4" i="8"/>
  <c r="AD4" i="8"/>
  <c r="AA4" i="8"/>
  <c r="X4" i="8"/>
  <c r="U4" i="8"/>
  <c r="R4" i="8"/>
  <c r="O4" i="8"/>
  <c r="L4" i="8"/>
  <c r="I4" i="8"/>
  <c r="F4" i="8"/>
  <c r="BA67" i="1" l="1"/>
  <c r="BB67" i="1" s="1"/>
  <c r="BC67" i="1" s="1"/>
  <c r="BD67" i="1" s="1"/>
  <c r="BA66" i="1"/>
  <c r="BB66" i="1" s="1"/>
  <c r="BC66" i="1" s="1"/>
  <c r="BD66" i="1" s="1"/>
  <c r="BA65" i="1"/>
  <c r="BB65" i="1" s="1"/>
  <c r="BC65" i="1" s="1"/>
  <c r="BD65" i="1" s="1"/>
  <c r="BA63" i="1"/>
  <c r="BB63" i="1" s="1"/>
  <c r="BC63" i="1" s="1"/>
  <c r="BD63" i="1" s="1"/>
  <c r="BA62" i="1"/>
  <c r="BB62" i="1" s="1"/>
  <c r="BC62" i="1" s="1"/>
  <c r="BD62" i="1" s="1"/>
  <c r="BA61" i="1"/>
  <c r="BB61" i="1" s="1"/>
  <c r="BC61" i="1" s="1"/>
  <c r="BD61" i="1" s="1"/>
  <c r="BA60" i="1"/>
  <c r="BB60" i="1" s="1"/>
  <c r="BC60" i="1" s="1"/>
  <c r="BD60" i="1" s="1"/>
  <c r="BA59" i="1"/>
  <c r="BB59" i="1" s="1"/>
  <c r="BC59" i="1" s="1"/>
  <c r="BD59" i="1" s="1"/>
  <c r="BA58" i="1"/>
  <c r="BB58" i="1" s="1"/>
  <c r="BC58" i="1" s="1"/>
  <c r="BD58" i="1" s="1"/>
  <c r="BA57" i="1"/>
  <c r="BB57" i="1" s="1"/>
  <c r="BC57" i="1" s="1"/>
  <c r="BD57" i="1" s="1"/>
  <c r="BA56" i="1"/>
  <c r="BB56" i="1" s="1"/>
  <c r="BC56" i="1" s="1"/>
  <c r="BD56" i="1" s="1"/>
  <c r="BA55" i="1"/>
  <c r="BB55" i="1" s="1"/>
  <c r="BC55" i="1" s="1"/>
  <c r="BD55" i="1" s="1"/>
  <c r="BA54" i="1"/>
  <c r="BB54" i="1" s="1"/>
  <c r="BC54" i="1" s="1"/>
  <c r="BD54" i="1" s="1"/>
  <c r="BA53" i="1"/>
  <c r="BB53" i="1" s="1"/>
  <c r="BC53" i="1" s="1"/>
  <c r="BD53" i="1" s="1"/>
  <c r="BA52" i="1"/>
  <c r="BB52" i="1" s="1"/>
  <c r="BC52" i="1" s="1"/>
  <c r="BD52" i="1" s="1"/>
  <c r="BA51" i="1"/>
  <c r="BB51" i="1" s="1"/>
  <c r="BC51" i="1" s="1"/>
  <c r="BD51" i="1" s="1"/>
  <c r="BA50" i="1"/>
  <c r="BB50" i="1" s="1"/>
  <c r="BC50" i="1" s="1"/>
  <c r="BD50" i="1" s="1"/>
  <c r="BA49" i="1"/>
  <c r="BB49" i="1" s="1"/>
  <c r="BC49" i="1" s="1"/>
  <c r="BD49" i="1" s="1"/>
  <c r="BA48" i="1"/>
  <c r="BB48" i="1" s="1"/>
  <c r="BC48" i="1" s="1"/>
  <c r="BD48" i="1" s="1"/>
  <c r="BA47" i="1"/>
  <c r="BB47" i="1" s="1"/>
  <c r="BC47" i="1" s="1"/>
  <c r="BD47" i="1" s="1"/>
  <c r="BA46" i="1"/>
  <c r="BB46" i="1" s="1"/>
  <c r="BC46" i="1" s="1"/>
  <c r="BD46" i="1" s="1"/>
  <c r="BA45" i="1"/>
  <c r="BB45" i="1" s="1"/>
  <c r="BC45" i="1" s="1"/>
  <c r="BD45" i="1" s="1"/>
  <c r="BA44" i="1"/>
  <c r="BB44" i="1" s="1"/>
  <c r="BC44" i="1" s="1"/>
  <c r="BD44" i="1" s="1"/>
  <c r="BA43" i="1"/>
  <c r="BB43" i="1" s="1"/>
  <c r="BC43" i="1" s="1"/>
  <c r="BD43" i="1" s="1"/>
  <c r="BA42" i="1"/>
  <c r="BB42" i="1" s="1"/>
  <c r="BC42" i="1" s="1"/>
  <c r="BD42" i="1" s="1"/>
  <c r="BA41" i="1"/>
  <c r="BB41" i="1" s="1"/>
  <c r="BC41" i="1" s="1"/>
  <c r="BD41" i="1" s="1"/>
  <c r="BA40" i="1"/>
  <c r="BB40" i="1" s="1"/>
  <c r="BC40" i="1" s="1"/>
  <c r="BD40" i="1" s="1"/>
  <c r="BA39" i="1"/>
  <c r="BB39" i="1" s="1"/>
  <c r="BC39" i="1" s="1"/>
  <c r="BD39" i="1" s="1"/>
  <c r="BA38" i="1"/>
  <c r="BB38" i="1" s="1"/>
  <c r="BC38" i="1" s="1"/>
  <c r="BD38" i="1" s="1"/>
  <c r="BA37" i="1"/>
  <c r="BB37" i="1" s="1"/>
  <c r="BC37" i="1" s="1"/>
  <c r="BD37" i="1" s="1"/>
  <c r="BA36" i="1"/>
  <c r="BB36" i="1" s="1"/>
  <c r="BC36" i="1" s="1"/>
  <c r="BD36" i="1" s="1"/>
  <c r="BA35" i="1"/>
  <c r="BB35" i="1" s="1"/>
  <c r="BC35" i="1" s="1"/>
  <c r="BD35" i="1" s="1"/>
  <c r="BA34" i="1"/>
  <c r="BB34" i="1" s="1"/>
  <c r="BC34" i="1" s="1"/>
  <c r="BD34" i="1" s="1"/>
  <c r="BA33" i="1"/>
  <c r="BB33" i="1" s="1"/>
  <c r="BC33" i="1" s="1"/>
  <c r="BD33" i="1" s="1"/>
  <c r="BA32" i="1"/>
  <c r="BB32" i="1" s="1"/>
  <c r="BC32" i="1" s="1"/>
  <c r="BD32" i="1" s="1"/>
  <c r="BA31" i="1"/>
  <c r="BB31" i="1" s="1"/>
  <c r="BC31" i="1" s="1"/>
  <c r="BD31" i="1" s="1"/>
  <c r="BA30" i="1"/>
  <c r="BB30" i="1" s="1"/>
  <c r="BC30" i="1" s="1"/>
  <c r="BD30" i="1" s="1"/>
  <c r="BA29" i="1"/>
  <c r="BB29" i="1" s="1"/>
  <c r="BC29" i="1" s="1"/>
  <c r="BD29" i="1" s="1"/>
  <c r="BA28" i="1"/>
  <c r="BB28" i="1" s="1"/>
  <c r="BC28" i="1" s="1"/>
  <c r="BD28" i="1" s="1"/>
  <c r="BA27" i="1"/>
  <c r="BB27" i="1" s="1"/>
  <c r="BC27" i="1" s="1"/>
  <c r="BD27" i="1" s="1"/>
  <c r="BA26" i="1"/>
  <c r="BB26" i="1" s="1"/>
  <c r="BC26" i="1" s="1"/>
  <c r="BD26" i="1" s="1"/>
  <c r="BA25" i="1"/>
  <c r="BB25" i="1" s="1"/>
  <c r="BC25" i="1" s="1"/>
  <c r="BD25" i="1" s="1"/>
  <c r="BA24" i="1"/>
  <c r="BB24" i="1" s="1"/>
  <c r="BC24" i="1" s="1"/>
  <c r="BD24" i="1" s="1"/>
  <c r="BA23" i="1"/>
  <c r="BB23" i="1" s="1"/>
  <c r="BC23" i="1" s="1"/>
  <c r="BD23" i="1" s="1"/>
  <c r="BA22" i="1"/>
  <c r="BB22" i="1" s="1"/>
  <c r="BC22" i="1" s="1"/>
  <c r="BD22" i="1" s="1"/>
  <c r="BA21" i="1"/>
  <c r="BB21" i="1" s="1"/>
  <c r="BC21" i="1" s="1"/>
  <c r="BD21" i="1" s="1"/>
  <c r="BA20" i="1"/>
  <c r="BB20" i="1" s="1"/>
  <c r="BC20" i="1" s="1"/>
  <c r="BD20" i="1" s="1"/>
  <c r="BA19" i="1"/>
  <c r="BB19" i="1" s="1"/>
  <c r="BC19" i="1" s="1"/>
  <c r="BD19" i="1" s="1"/>
  <c r="BA18" i="1"/>
  <c r="BB18" i="1" s="1"/>
  <c r="BC18" i="1" s="1"/>
  <c r="BD18" i="1" s="1"/>
  <c r="BA17" i="1"/>
  <c r="BB17" i="1" s="1"/>
  <c r="BC17" i="1" s="1"/>
  <c r="BD17" i="1" s="1"/>
  <c r="BA16" i="1"/>
  <c r="BB16" i="1" s="1"/>
  <c r="BC16" i="1" s="1"/>
  <c r="BD16" i="1" s="1"/>
  <c r="BA15" i="1"/>
  <c r="BB15" i="1" s="1"/>
  <c r="BC15" i="1" s="1"/>
  <c r="BD15" i="1" s="1"/>
  <c r="BA14" i="1"/>
  <c r="BB14" i="1" s="1"/>
  <c r="BC14" i="1" s="1"/>
  <c r="BD14" i="1" s="1"/>
  <c r="BA13" i="1"/>
  <c r="BB13" i="1" s="1"/>
  <c r="BC13" i="1" s="1"/>
  <c r="BD13" i="1" s="1"/>
  <c r="BA12" i="1"/>
  <c r="BB12" i="1" s="1"/>
  <c r="BC12" i="1" s="1"/>
  <c r="BD12" i="1" s="1"/>
  <c r="BA11" i="1"/>
  <c r="BB11" i="1" s="1"/>
  <c r="BC11" i="1" s="1"/>
  <c r="BD11" i="1" s="1"/>
  <c r="BA10" i="1"/>
  <c r="BB10" i="1" s="1"/>
  <c r="BC10" i="1" s="1"/>
  <c r="BD10" i="1" s="1"/>
  <c r="BA9" i="1"/>
  <c r="BB9" i="1" s="1"/>
  <c r="BC9" i="1" s="1"/>
  <c r="BD9" i="1" s="1"/>
  <c r="BA8" i="1"/>
  <c r="BB8" i="1" s="1"/>
  <c r="BC8" i="1" s="1"/>
  <c r="BD8" i="1" s="1"/>
  <c r="BA7" i="1"/>
  <c r="BB7" i="1" s="1"/>
  <c r="BC7" i="1" s="1"/>
  <c r="BD7" i="1" s="1"/>
  <c r="BA6" i="1"/>
  <c r="BB6" i="1" s="1"/>
  <c r="BC6" i="1" s="1"/>
  <c r="BD6" i="1" s="1"/>
  <c r="BA5" i="1"/>
  <c r="BB5" i="1" s="1"/>
  <c r="BC5" i="1" s="1"/>
  <c r="BD5" i="1" s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5" i="1"/>
  <c r="AZ66" i="1"/>
  <c r="AZ67" i="1"/>
  <c r="AY67" i="1"/>
  <c r="AV67" i="1"/>
  <c r="AS67" i="1"/>
  <c r="AP67" i="1"/>
  <c r="AM67" i="1"/>
  <c r="AJ67" i="1"/>
  <c r="AG67" i="1"/>
  <c r="AD67" i="1"/>
  <c r="AA67" i="1"/>
  <c r="X67" i="1"/>
  <c r="U67" i="1"/>
  <c r="R67" i="1"/>
  <c r="O67" i="1"/>
  <c r="L67" i="1"/>
  <c r="I67" i="1"/>
  <c r="F67" i="1"/>
  <c r="AY66" i="1"/>
  <c r="AV66" i="1"/>
  <c r="AS66" i="1"/>
  <c r="AP66" i="1"/>
  <c r="AM66" i="1"/>
  <c r="AJ66" i="1"/>
  <c r="AG66" i="1"/>
  <c r="AD66" i="1"/>
  <c r="AA66" i="1"/>
  <c r="X66" i="1"/>
  <c r="U66" i="1"/>
  <c r="R66" i="1"/>
  <c r="O66" i="1"/>
  <c r="L66" i="1"/>
  <c r="I66" i="1"/>
  <c r="F66" i="1"/>
  <c r="AY65" i="1"/>
  <c r="AV65" i="1"/>
  <c r="AS65" i="1"/>
  <c r="AP65" i="1"/>
  <c r="AM65" i="1"/>
  <c r="AJ65" i="1"/>
  <c r="AG65" i="1"/>
  <c r="AD65" i="1"/>
  <c r="AA65" i="1"/>
  <c r="X65" i="1"/>
  <c r="U65" i="1"/>
  <c r="R65" i="1"/>
  <c r="O65" i="1"/>
  <c r="L65" i="1"/>
  <c r="I65" i="1"/>
  <c r="F65" i="1"/>
  <c r="AY64" i="1"/>
  <c r="AV64" i="1"/>
  <c r="AZ64" i="1" s="1"/>
  <c r="BA64" i="1" s="1"/>
  <c r="BB64" i="1" s="1"/>
  <c r="BC64" i="1" s="1"/>
  <c r="BD64" i="1" s="1"/>
  <c r="AS64" i="1"/>
  <c r="AP64" i="1"/>
  <c r="AM64" i="1"/>
  <c r="AJ64" i="1"/>
  <c r="AG64" i="1"/>
  <c r="AD64" i="1"/>
  <c r="AA64" i="1"/>
  <c r="X64" i="1"/>
  <c r="U64" i="1"/>
  <c r="R64" i="1"/>
  <c r="O64" i="1"/>
  <c r="L64" i="1"/>
  <c r="I64" i="1"/>
  <c r="F64" i="1"/>
  <c r="AY63" i="1"/>
  <c r="AV63" i="1"/>
  <c r="AS63" i="1"/>
  <c r="AP63" i="1"/>
  <c r="AM63" i="1"/>
  <c r="AJ63" i="1"/>
  <c r="AG63" i="1"/>
  <c r="AD63" i="1"/>
  <c r="AA63" i="1"/>
  <c r="X63" i="1"/>
  <c r="U63" i="1"/>
  <c r="R63" i="1"/>
  <c r="O63" i="1"/>
  <c r="L63" i="1"/>
  <c r="I63" i="1"/>
  <c r="F63" i="1"/>
  <c r="AY62" i="1"/>
  <c r="AV62" i="1"/>
  <c r="AS62" i="1"/>
  <c r="AP62" i="1"/>
  <c r="AM62" i="1"/>
  <c r="AJ62" i="1"/>
  <c r="AG62" i="1"/>
  <c r="AD62" i="1"/>
  <c r="AA62" i="1"/>
  <c r="X62" i="1"/>
  <c r="U62" i="1"/>
  <c r="R62" i="1"/>
  <c r="O62" i="1"/>
  <c r="L62" i="1"/>
  <c r="I62" i="1"/>
  <c r="F62" i="1"/>
  <c r="AY61" i="1"/>
  <c r="AV61" i="1"/>
  <c r="AS61" i="1"/>
  <c r="AP61" i="1"/>
  <c r="AM61" i="1"/>
  <c r="AJ61" i="1"/>
  <c r="AG61" i="1"/>
  <c r="AD61" i="1"/>
  <c r="AA61" i="1"/>
  <c r="X61" i="1"/>
  <c r="U61" i="1"/>
  <c r="R61" i="1"/>
  <c r="O61" i="1"/>
  <c r="L61" i="1"/>
  <c r="I61" i="1"/>
  <c r="F61" i="1"/>
  <c r="AY60" i="1"/>
  <c r="AV60" i="1"/>
  <c r="AS60" i="1"/>
  <c r="AP60" i="1"/>
  <c r="AM60" i="1"/>
  <c r="AJ60" i="1"/>
  <c r="AG60" i="1"/>
  <c r="AD60" i="1"/>
  <c r="AA60" i="1"/>
  <c r="X60" i="1"/>
  <c r="U60" i="1"/>
  <c r="R60" i="1"/>
  <c r="O60" i="1"/>
  <c r="L60" i="1"/>
  <c r="I60" i="1"/>
  <c r="F60" i="1"/>
  <c r="AY59" i="1"/>
  <c r="AV59" i="1"/>
  <c r="AS59" i="1"/>
  <c r="AP59" i="1"/>
  <c r="AM59" i="1"/>
  <c r="AJ59" i="1"/>
  <c r="AG59" i="1"/>
  <c r="AD59" i="1"/>
  <c r="AA59" i="1"/>
  <c r="X59" i="1"/>
  <c r="U59" i="1"/>
  <c r="R59" i="1"/>
  <c r="O59" i="1"/>
  <c r="L59" i="1"/>
  <c r="I59" i="1"/>
  <c r="F59" i="1"/>
  <c r="AY58" i="1"/>
  <c r="AV58" i="1"/>
  <c r="AS58" i="1"/>
  <c r="AP58" i="1"/>
  <c r="AM58" i="1"/>
  <c r="AJ58" i="1"/>
  <c r="AG58" i="1"/>
  <c r="AD58" i="1"/>
  <c r="AA58" i="1"/>
  <c r="X58" i="1"/>
  <c r="U58" i="1"/>
  <c r="R58" i="1"/>
  <c r="O58" i="1"/>
  <c r="L58" i="1"/>
  <c r="I58" i="1"/>
  <c r="F58" i="1"/>
  <c r="AY57" i="1"/>
  <c r="AV57" i="1"/>
  <c r="AS57" i="1"/>
  <c r="AP57" i="1"/>
  <c r="AM57" i="1"/>
  <c r="AJ57" i="1"/>
  <c r="AG57" i="1"/>
  <c r="AD57" i="1"/>
  <c r="AA57" i="1"/>
  <c r="X57" i="1"/>
  <c r="U57" i="1"/>
  <c r="R57" i="1"/>
  <c r="O57" i="1"/>
  <c r="L57" i="1"/>
  <c r="I57" i="1"/>
  <c r="F57" i="1"/>
  <c r="AY56" i="1"/>
  <c r="AV56" i="1"/>
  <c r="AS56" i="1"/>
  <c r="AP56" i="1"/>
  <c r="AM56" i="1"/>
  <c r="AJ56" i="1"/>
  <c r="AG56" i="1"/>
  <c r="AD56" i="1"/>
  <c r="AA56" i="1"/>
  <c r="X56" i="1"/>
  <c r="U56" i="1"/>
  <c r="R56" i="1"/>
  <c r="O56" i="1"/>
  <c r="L56" i="1"/>
  <c r="I56" i="1"/>
  <c r="F56" i="1"/>
  <c r="AY55" i="1"/>
  <c r="AV55" i="1"/>
  <c r="AS55" i="1"/>
  <c r="AP55" i="1"/>
  <c r="AM55" i="1"/>
  <c r="AJ55" i="1"/>
  <c r="AG55" i="1"/>
  <c r="AD55" i="1"/>
  <c r="AA55" i="1"/>
  <c r="X55" i="1"/>
  <c r="U55" i="1"/>
  <c r="R55" i="1"/>
  <c r="O55" i="1"/>
  <c r="L55" i="1"/>
  <c r="I55" i="1"/>
  <c r="F55" i="1"/>
  <c r="AY54" i="1"/>
  <c r="AV54" i="1"/>
  <c r="AS54" i="1"/>
  <c r="AP54" i="1"/>
  <c r="AM54" i="1"/>
  <c r="AJ54" i="1"/>
  <c r="AG54" i="1"/>
  <c r="AD54" i="1"/>
  <c r="AA54" i="1"/>
  <c r="X54" i="1"/>
  <c r="U54" i="1"/>
  <c r="R54" i="1"/>
  <c r="O54" i="1"/>
  <c r="L54" i="1"/>
  <c r="I54" i="1"/>
  <c r="F54" i="1"/>
  <c r="AY53" i="1"/>
  <c r="AV53" i="1"/>
  <c r="AS53" i="1"/>
  <c r="AP53" i="1"/>
  <c r="AM53" i="1"/>
  <c r="AJ53" i="1"/>
  <c r="AG53" i="1"/>
  <c r="AD53" i="1"/>
  <c r="AA53" i="1"/>
  <c r="X53" i="1"/>
  <c r="U53" i="1"/>
  <c r="R53" i="1"/>
  <c r="O53" i="1"/>
  <c r="L53" i="1"/>
  <c r="I53" i="1"/>
  <c r="F53" i="1"/>
  <c r="AY52" i="1"/>
  <c r="AV52" i="1"/>
  <c r="AS52" i="1"/>
  <c r="AP52" i="1"/>
  <c r="AM52" i="1"/>
  <c r="AJ52" i="1"/>
  <c r="AG52" i="1"/>
  <c r="AD52" i="1"/>
  <c r="AA52" i="1"/>
  <c r="X52" i="1"/>
  <c r="U52" i="1"/>
  <c r="R52" i="1"/>
  <c r="O52" i="1"/>
  <c r="L52" i="1"/>
  <c r="I52" i="1"/>
  <c r="F52" i="1"/>
  <c r="AY51" i="1"/>
  <c r="AV51" i="1"/>
  <c r="AS51" i="1"/>
  <c r="AP51" i="1"/>
  <c r="AM51" i="1"/>
  <c r="AJ51" i="1"/>
  <c r="AG51" i="1"/>
  <c r="AD51" i="1"/>
  <c r="AA51" i="1"/>
  <c r="X51" i="1"/>
  <c r="U51" i="1"/>
  <c r="R51" i="1"/>
  <c r="O51" i="1"/>
  <c r="L51" i="1"/>
  <c r="I51" i="1"/>
  <c r="F51" i="1"/>
  <c r="AY50" i="1"/>
  <c r="AV50" i="1"/>
  <c r="AS50" i="1"/>
  <c r="AP50" i="1"/>
  <c r="AM50" i="1"/>
  <c r="AJ50" i="1"/>
  <c r="AG50" i="1"/>
  <c r="AD50" i="1"/>
  <c r="AA50" i="1"/>
  <c r="X50" i="1"/>
  <c r="U50" i="1"/>
  <c r="R50" i="1"/>
  <c r="O50" i="1"/>
  <c r="L50" i="1"/>
  <c r="I50" i="1"/>
  <c r="F50" i="1"/>
  <c r="AY49" i="1"/>
  <c r="AV49" i="1"/>
  <c r="AS49" i="1"/>
  <c r="AP49" i="1"/>
  <c r="AM49" i="1"/>
  <c r="AJ49" i="1"/>
  <c r="AG49" i="1"/>
  <c r="AD49" i="1"/>
  <c r="AA49" i="1"/>
  <c r="X49" i="1"/>
  <c r="U49" i="1"/>
  <c r="R49" i="1"/>
  <c r="O49" i="1"/>
  <c r="L49" i="1"/>
  <c r="I49" i="1"/>
  <c r="F49" i="1"/>
  <c r="AY48" i="1"/>
  <c r="AV48" i="1"/>
  <c r="AS48" i="1"/>
  <c r="AP48" i="1"/>
  <c r="AM48" i="1"/>
  <c r="AJ48" i="1"/>
  <c r="AG48" i="1"/>
  <c r="AD48" i="1"/>
  <c r="AA48" i="1"/>
  <c r="X48" i="1"/>
  <c r="U48" i="1"/>
  <c r="R48" i="1"/>
  <c r="O48" i="1"/>
  <c r="L48" i="1"/>
  <c r="I48" i="1"/>
  <c r="F48" i="1"/>
  <c r="AY47" i="1"/>
  <c r="AV47" i="1"/>
  <c r="AS47" i="1"/>
  <c r="AP47" i="1"/>
  <c r="AM47" i="1"/>
  <c r="AJ47" i="1"/>
  <c r="AG47" i="1"/>
  <c r="AD47" i="1"/>
  <c r="AA47" i="1"/>
  <c r="X47" i="1"/>
  <c r="U47" i="1"/>
  <c r="R47" i="1"/>
  <c r="O47" i="1"/>
  <c r="L47" i="1"/>
  <c r="I47" i="1"/>
  <c r="F47" i="1"/>
  <c r="AY46" i="1"/>
  <c r="AV46" i="1"/>
  <c r="AS46" i="1"/>
  <c r="AP46" i="1"/>
  <c r="AM46" i="1"/>
  <c r="AJ46" i="1"/>
  <c r="AG46" i="1"/>
  <c r="AD46" i="1"/>
  <c r="AA46" i="1"/>
  <c r="X46" i="1"/>
  <c r="U46" i="1"/>
  <c r="R46" i="1"/>
  <c r="O46" i="1"/>
  <c r="L46" i="1"/>
  <c r="I46" i="1"/>
  <c r="F46" i="1"/>
  <c r="AY45" i="1"/>
  <c r="AV45" i="1"/>
  <c r="AS45" i="1"/>
  <c r="AP45" i="1"/>
  <c r="AM45" i="1"/>
  <c r="AJ45" i="1"/>
  <c r="AG45" i="1"/>
  <c r="AD45" i="1"/>
  <c r="AA45" i="1"/>
  <c r="X45" i="1"/>
  <c r="U45" i="1"/>
  <c r="R45" i="1"/>
  <c r="O45" i="1"/>
  <c r="L45" i="1"/>
  <c r="I45" i="1"/>
  <c r="F45" i="1"/>
  <c r="AY44" i="1"/>
  <c r="AV44" i="1"/>
  <c r="AS44" i="1"/>
  <c r="AP44" i="1"/>
  <c r="AM44" i="1"/>
  <c r="AJ44" i="1"/>
  <c r="AG44" i="1"/>
  <c r="AD44" i="1"/>
  <c r="AA44" i="1"/>
  <c r="X44" i="1"/>
  <c r="U44" i="1"/>
  <c r="R44" i="1"/>
  <c r="O44" i="1"/>
  <c r="L44" i="1"/>
  <c r="I44" i="1"/>
  <c r="F44" i="1"/>
  <c r="AY43" i="1"/>
  <c r="AV43" i="1"/>
  <c r="AS43" i="1"/>
  <c r="AP43" i="1"/>
  <c r="AM43" i="1"/>
  <c r="AJ43" i="1"/>
  <c r="AG43" i="1"/>
  <c r="AD43" i="1"/>
  <c r="AA43" i="1"/>
  <c r="X43" i="1"/>
  <c r="U43" i="1"/>
  <c r="R43" i="1"/>
  <c r="O43" i="1"/>
  <c r="L43" i="1"/>
  <c r="I43" i="1"/>
  <c r="F43" i="1"/>
  <c r="AY42" i="1"/>
  <c r="AV42" i="1"/>
  <c r="AS42" i="1"/>
  <c r="AP42" i="1"/>
  <c r="AM42" i="1"/>
  <c r="AJ42" i="1"/>
  <c r="AG42" i="1"/>
  <c r="AD42" i="1"/>
  <c r="AA42" i="1"/>
  <c r="X42" i="1"/>
  <c r="U42" i="1"/>
  <c r="R42" i="1"/>
  <c r="O42" i="1"/>
  <c r="L42" i="1"/>
  <c r="I42" i="1"/>
  <c r="F42" i="1"/>
  <c r="AY41" i="1"/>
  <c r="AV41" i="1"/>
  <c r="AS41" i="1"/>
  <c r="AP41" i="1"/>
  <c r="AM41" i="1"/>
  <c r="AJ41" i="1"/>
  <c r="AG41" i="1"/>
  <c r="AD41" i="1"/>
  <c r="AA41" i="1"/>
  <c r="X41" i="1"/>
  <c r="U41" i="1"/>
  <c r="R41" i="1"/>
  <c r="O41" i="1"/>
  <c r="L41" i="1"/>
  <c r="I41" i="1"/>
  <c r="F41" i="1"/>
  <c r="AY40" i="1"/>
  <c r="AV40" i="1"/>
  <c r="AS40" i="1"/>
  <c r="AP40" i="1"/>
  <c r="AM40" i="1"/>
  <c r="AJ40" i="1"/>
  <c r="AG40" i="1"/>
  <c r="AD40" i="1"/>
  <c r="AA40" i="1"/>
  <c r="X40" i="1"/>
  <c r="U40" i="1"/>
  <c r="R40" i="1"/>
  <c r="O40" i="1"/>
  <c r="L40" i="1"/>
  <c r="I40" i="1"/>
  <c r="F40" i="1"/>
  <c r="AY39" i="1"/>
  <c r="AV39" i="1"/>
  <c r="AS39" i="1"/>
  <c r="AP39" i="1"/>
  <c r="AM39" i="1"/>
  <c r="AJ39" i="1"/>
  <c r="AG39" i="1"/>
  <c r="AD39" i="1"/>
  <c r="AA39" i="1"/>
  <c r="X39" i="1"/>
  <c r="U39" i="1"/>
  <c r="R39" i="1"/>
  <c r="O39" i="1"/>
  <c r="L39" i="1"/>
  <c r="I39" i="1"/>
  <c r="F39" i="1"/>
  <c r="AY38" i="1"/>
  <c r="AV38" i="1"/>
  <c r="AS38" i="1"/>
  <c r="AP38" i="1"/>
  <c r="AM38" i="1"/>
  <c r="AJ38" i="1"/>
  <c r="AG38" i="1"/>
  <c r="AD38" i="1"/>
  <c r="AA38" i="1"/>
  <c r="X38" i="1"/>
  <c r="U38" i="1"/>
  <c r="R38" i="1"/>
  <c r="O38" i="1"/>
  <c r="L38" i="1"/>
  <c r="I38" i="1"/>
  <c r="F38" i="1"/>
  <c r="AY37" i="1"/>
  <c r="AV37" i="1"/>
  <c r="AS37" i="1"/>
  <c r="AP37" i="1"/>
  <c r="AM37" i="1"/>
  <c r="AJ37" i="1"/>
  <c r="AG37" i="1"/>
  <c r="AD37" i="1"/>
  <c r="AA37" i="1"/>
  <c r="X37" i="1"/>
  <c r="U37" i="1"/>
  <c r="R37" i="1"/>
  <c r="O37" i="1"/>
  <c r="L37" i="1"/>
  <c r="I37" i="1"/>
  <c r="F37" i="1"/>
  <c r="AY36" i="1"/>
  <c r="AV36" i="1"/>
  <c r="AS36" i="1"/>
  <c r="AP36" i="1"/>
  <c r="AM36" i="1"/>
  <c r="AJ36" i="1"/>
  <c r="AG36" i="1"/>
  <c r="AD36" i="1"/>
  <c r="AA36" i="1"/>
  <c r="X36" i="1"/>
  <c r="U36" i="1"/>
  <c r="R36" i="1"/>
  <c r="O36" i="1"/>
  <c r="L36" i="1"/>
  <c r="I36" i="1"/>
  <c r="F36" i="1"/>
  <c r="AY35" i="1"/>
  <c r="AV35" i="1"/>
  <c r="AS35" i="1"/>
  <c r="AP35" i="1"/>
  <c r="AM35" i="1"/>
  <c r="AJ35" i="1"/>
  <c r="AG35" i="1"/>
  <c r="AD35" i="1"/>
  <c r="AA35" i="1"/>
  <c r="X35" i="1"/>
  <c r="U35" i="1"/>
  <c r="R35" i="1"/>
  <c r="O35" i="1"/>
  <c r="L35" i="1"/>
  <c r="I35" i="1"/>
  <c r="F35" i="1"/>
  <c r="AY34" i="1"/>
  <c r="AV34" i="1"/>
  <c r="AS34" i="1"/>
  <c r="AP34" i="1"/>
  <c r="AM34" i="1"/>
  <c r="AJ34" i="1"/>
  <c r="AG34" i="1"/>
  <c r="AD34" i="1"/>
  <c r="AA34" i="1"/>
  <c r="X34" i="1"/>
  <c r="U34" i="1"/>
  <c r="R34" i="1"/>
  <c r="O34" i="1"/>
  <c r="L34" i="1"/>
  <c r="I34" i="1"/>
  <c r="F34" i="1"/>
  <c r="AY33" i="1"/>
  <c r="AV33" i="1"/>
  <c r="AS33" i="1"/>
  <c r="AP33" i="1"/>
  <c r="AM33" i="1"/>
  <c r="AJ33" i="1"/>
  <c r="AG33" i="1"/>
  <c r="AD33" i="1"/>
  <c r="AA33" i="1"/>
  <c r="X33" i="1"/>
  <c r="U33" i="1"/>
  <c r="R33" i="1"/>
  <c r="O33" i="1"/>
  <c r="L33" i="1"/>
  <c r="I33" i="1"/>
  <c r="F33" i="1"/>
  <c r="AY32" i="1"/>
  <c r="AV32" i="1"/>
  <c r="AS32" i="1"/>
  <c r="AP32" i="1"/>
  <c r="AM32" i="1"/>
  <c r="AJ32" i="1"/>
  <c r="AG32" i="1"/>
  <c r="AD32" i="1"/>
  <c r="AA32" i="1"/>
  <c r="X32" i="1"/>
  <c r="U32" i="1"/>
  <c r="R32" i="1"/>
  <c r="O32" i="1"/>
  <c r="L32" i="1"/>
  <c r="I32" i="1"/>
  <c r="F32" i="1"/>
  <c r="AY31" i="1"/>
  <c r="AV31" i="1"/>
  <c r="AS31" i="1"/>
  <c r="AP31" i="1"/>
  <c r="AM31" i="1"/>
  <c r="AJ31" i="1"/>
  <c r="AG31" i="1"/>
  <c r="AD31" i="1"/>
  <c r="AA31" i="1"/>
  <c r="X31" i="1"/>
  <c r="U31" i="1"/>
  <c r="R31" i="1"/>
  <c r="O31" i="1"/>
  <c r="L31" i="1"/>
  <c r="I31" i="1"/>
  <c r="F31" i="1"/>
  <c r="AY30" i="1"/>
  <c r="AV30" i="1"/>
  <c r="AS30" i="1"/>
  <c r="AP30" i="1"/>
  <c r="AM30" i="1"/>
  <c r="AJ30" i="1"/>
  <c r="AG30" i="1"/>
  <c r="AD30" i="1"/>
  <c r="AA30" i="1"/>
  <c r="X30" i="1"/>
  <c r="U30" i="1"/>
  <c r="R30" i="1"/>
  <c r="O30" i="1"/>
  <c r="L30" i="1"/>
  <c r="I30" i="1"/>
  <c r="F30" i="1"/>
  <c r="AY29" i="1"/>
  <c r="AV29" i="1"/>
  <c r="AS29" i="1"/>
  <c r="AP29" i="1"/>
  <c r="AM29" i="1"/>
  <c r="AJ29" i="1"/>
  <c r="AG29" i="1"/>
  <c r="AD29" i="1"/>
  <c r="AA29" i="1"/>
  <c r="X29" i="1"/>
  <c r="U29" i="1"/>
  <c r="R29" i="1"/>
  <c r="O29" i="1"/>
  <c r="L29" i="1"/>
  <c r="I29" i="1"/>
  <c r="F29" i="1"/>
  <c r="AY28" i="1"/>
  <c r="AV28" i="1"/>
  <c r="AS28" i="1"/>
  <c r="AP28" i="1"/>
  <c r="AM28" i="1"/>
  <c r="AJ28" i="1"/>
  <c r="AG28" i="1"/>
  <c r="AD28" i="1"/>
  <c r="AA28" i="1"/>
  <c r="X28" i="1"/>
  <c r="U28" i="1"/>
  <c r="R28" i="1"/>
  <c r="O28" i="1"/>
  <c r="L28" i="1"/>
  <c r="I28" i="1"/>
  <c r="F28" i="1"/>
  <c r="AY27" i="1"/>
  <c r="AV27" i="1"/>
  <c r="AS27" i="1"/>
  <c r="AP27" i="1"/>
  <c r="AM27" i="1"/>
  <c r="AJ27" i="1"/>
  <c r="AG27" i="1"/>
  <c r="AD27" i="1"/>
  <c r="AA27" i="1"/>
  <c r="X27" i="1"/>
  <c r="U27" i="1"/>
  <c r="R27" i="1"/>
  <c r="O27" i="1"/>
  <c r="L27" i="1"/>
  <c r="I27" i="1"/>
  <c r="F27" i="1"/>
  <c r="AY26" i="1"/>
  <c r="AV26" i="1"/>
  <c r="AS26" i="1"/>
  <c r="AP26" i="1"/>
  <c r="AM26" i="1"/>
  <c r="AJ26" i="1"/>
  <c r="AG26" i="1"/>
  <c r="AD26" i="1"/>
  <c r="AA26" i="1"/>
  <c r="X26" i="1"/>
  <c r="U26" i="1"/>
  <c r="R26" i="1"/>
  <c r="O26" i="1"/>
  <c r="L26" i="1"/>
  <c r="I26" i="1"/>
  <c r="F26" i="1"/>
  <c r="AY25" i="1"/>
  <c r="AV25" i="1"/>
  <c r="AS25" i="1"/>
  <c r="AP25" i="1"/>
  <c r="AM25" i="1"/>
  <c r="AJ25" i="1"/>
  <c r="AG25" i="1"/>
  <c r="AD25" i="1"/>
  <c r="AA25" i="1"/>
  <c r="X25" i="1"/>
  <c r="U25" i="1"/>
  <c r="R25" i="1"/>
  <c r="O25" i="1"/>
  <c r="L25" i="1"/>
  <c r="I25" i="1"/>
  <c r="F25" i="1"/>
  <c r="AY24" i="1"/>
  <c r="AV24" i="1"/>
  <c r="AS24" i="1"/>
  <c r="AP24" i="1"/>
  <c r="AM24" i="1"/>
  <c r="AJ24" i="1"/>
  <c r="AG24" i="1"/>
  <c r="AD24" i="1"/>
  <c r="AA24" i="1"/>
  <c r="X24" i="1"/>
  <c r="U24" i="1"/>
  <c r="R24" i="1"/>
  <c r="O24" i="1"/>
  <c r="L24" i="1"/>
  <c r="I24" i="1"/>
  <c r="F24" i="1"/>
  <c r="AY23" i="1"/>
  <c r="AV23" i="1"/>
  <c r="AS23" i="1"/>
  <c r="AP23" i="1"/>
  <c r="AM23" i="1"/>
  <c r="AJ23" i="1"/>
  <c r="AG23" i="1"/>
  <c r="AD23" i="1"/>
  <c r="AA23" i="1"/>
  <c r="X23" i="1"/>
  <c r="U23" i="1"/>
  <c r="R23" i="1"/>
  <c r="O23" i="1"/>
  <c r="L23" i="1"/>
  <c r="I23" i="1"/>
  <c r="F23" i="1"/>
  <c r="AY22" i="1"/>
  <c r="AV22" i="1"/>
  <c r="AS22" i="1"/>
  <c r="AP22" i="1"/>
  <c r="AM22" i="1"/>
  <c r="AJ22" i="1"/>
  <c r="AG22" i="1"/>
  <c r="AD22" i="1"/>
  <c r="AA22" i="1"/>
  <c r="X22" i="1"/>
  <c r="U22" i="1"/>
  <c r="R22" i="1"/>
  <c r="O22" i="1"/>
  <c r="L22" i="1"/>
  <c r="I22" i="1"/>
  <c r="F22" i="1"/>
  <c r="AY21" i="1"/>
  <c r="AV21" i="1"/>
  <c r="AS21" i="1"/>
  <c r="AP21" i="1"/>
  <c r="AM21" i="1"/>
  <c r="AJ21" i="1"/>
  <c r="AG21" i="1"/>
  <c r="AD21" i="1"/>
  <c r="AA21" i="1"/>
  <c r="X21" i="1"/>
  <c r="U21" i="1"/>
  <c r="R21" i="1"/>
  <c r="O21" i="1"/>
  <c r="L21" i="1"/>
  <c r="I21" i="1"/>
  <c r="F21" i="1"/>
  <c r="AY20" i="1"/>
  <c r="AV20" i="1"/>
  <c r="AS20" i="1"/>
  <c r="AP20" i="1"/>
  <c r="AM20" i="1"/>
  <c r="AJ20" i="1"/>
  <c r="AG20" i="1"/>
  <c r="AD20" i="1"/>
  <c r="AA20" i="1"/>
  <c r="X20" i="1"/>
  <c r="U20" i="1"/>
  <c r="R20" i="1"/>
  <c r="O20" i="1"/>
  <c r="L20" i="1"/>
  <c r="I20" i="1"/>
  <c r="F20" i="1"/>
  <c r="AY19" i="1"/>
  <c r="AV19" i="1"/>
  <c r="AS19" i="1"/>
  <c r="AP19" i="1"/>
  <c r="AM19" i="1"/>
  <c r="AJ19" i="1"/>
  <c r="AG19" i="1"/>
  <c r="AD19" i="1"/>
  <c r="AA19" i="1"/>
  <c r="X19" i="1"/>
  <c r="U19" i="1"/>
  <c r="R19" i="1"/>
  <c r="O19" i="1"/>
  <c r="L19" i="1"/>
  <c r="I19" i="1"/>
  <c r="F19" i="1"/>
  <c r="AY18" i="1"/>
  <c r="AV18" i="1"/>
  <c r="AS18" i="1"/>
  <c r="AP18" i="1"/>
  <c r="AM18" i="1"/>
  <c r="AJ18" i="1"/>
  <c r="AG18" i="1"/>
  <c r="AD18" i="1"/>
  <c r="AA18" i="1"/>
  <c r="X18" i="1"/>
  <c r="U18" i="1"/>
  <c r="R18" i="1"/>
  <c r="O18" i="1"/>
  <c r="L18" i="1"/>
  <c r="I18" i="1"/>
  <c r="F18" i="1"/>
  <c r="AY17" i="1"/>
  <c r="AV17" i="1"/>
  <c r="AS17" i="1"/>
  <c r="AP17" i="1"/>
  <c r="AM17" i="1"/>
  <c r="AJ17" i="1"/>
  <c r="AG17" i="1"/>
  <c r="AD17" i="1"/>
  <c r="AA17" i="1"/>
  <c r="X17" i="1"/>
  <c r="U17" i="1"/>
  <c r="R17" i="1"/>
  <c r="O17" i="1"/>
  <c r="L17" i="1"/>
  <c r="I17" i="1"/>
  <c r="F17" i="1"/>
  <c r="AY16" i="1"/>
  <c r="AV16" i="1"/>
  <c r="AS16" i="1"/>
  <c r="AP16" i="1"/>
  <c r="AM16" i="1"/>
  <c r="AJ16" i="1"/>
  <c r="AG16" i="1"/>
  <c r="AD16" i="1"/>
  <c r="AA16" i="1"/>
  <c r="X16" i="1"/>
  <c r="U16" i="1"/>
  <c r="R16" i="1"/>
  <c r="O16" i="1"/>
  <c r="L16" i="1"/>
  <c r="I16" i="1"/>
  <c r="F16" i="1"/>
  <c r="AY15" i="1"/>
  <c r="AV15" i="1"/>
  <c r="AS15" i="1"/>
  <c r="AP15" i="1"/>
  <c r="AM15" i="1"/>
  <c r="AJ15" i="1"/>
  <c r="AG15" i="1"/>
  <c r="AD15" i="1"/>
  <c r="AA15" i="1"/>
  <c r="X15" i="1"/>
  <c r="U15" i="1"/>
  <c r="R15" i="1"/>
  <c r="O15" i="1"/>
  <c r="L15" i="1"/>
  <c r="I15" i="1"/>
  <c r="F15" i="1"/>
  <c r="AY14" i="1"/>
  <c r="AV14" i="1"/>
  <c r="AS14" i="1"/>
  <c r="AP14" i="1"/>
  <c r="AM14" i="1"/>
  <c r="AJ14" i="1"/>
  <c r="AG14" i="1"/>
  <c r="AD14" i="1"/>
  <c r="AA14" i="1"/>
  <c r="X14" i="1"/>
  <c r="U14" i="1"/>
  <c r="R14" i="1"/>
  <c r="O14" i="1"/>
  <c r="L14" i="1"/>
  <c r="I14" i="1"/>
  <c r="F14" i="1"/>
  <c r="AY13" i="1"/>
  <c r="AV13" i="1"/>
  <c r="AS13" i="1"/>
  <c r="AP13" i="1"/>
  <c r="AM13" i="1"/>
  <c r="AJ13" i="1"/>
  <c r="AG13" i="1"/>
  <c r="AD13" i="1"/>
  <c r="AA13" i="1"/>
  <c r="X13" i="1"/>
  <c r="U13" i="1"/>
  <c r="R13" i="1"/>
  <c r="O13" i="1"/>
  <c r="L13" i="1"/>
  <c r="I13" i="1"/>
  <c r="F13" i="1"/>
  <c r="AY12" i="1"/>
  <c r="AV12" i="1"/>
  <c r="AS12" i="1"/>
  <c r="AP12" i="1"/>
  <c r="AM12" i="1"/>
  <c r="AJ12" i="1"/>
  <c r="AG12" i="1"/>
  <c r="AD12" i="1"/>
  <c r="AA12" i="1"/>
  <c r="X12" i="1"/>
  <c r="U12" i="1"/>
  <c r="R12" i="1"/>
  <c r="O12" i="1"/>
  <c r="L12" i="1"/>
  <c r="I12" i="1"/>
  <c r="F12" i="1"/>
  <c r="AY11" i="1"/>
  <c r="AV11" i="1"/>
  <c r="AS11" i="1"/>
  <c r="AP11" i="1"/>
  <c r="AM11" i="1"/>
  <c r="AJ11" i="1"/>
  <c r="AG11" i="1"/>
  <c r="AD11" i="1"/>
  <c r="AA11" i="1"/>
  <c r="X11" i="1"/>
  <c r="U11" i="1"/>
  <c r="R11" i="1"/>
  <c r="O11" i="1"/>
  <c r="L11" i="1"/>
  <c r="I11" i="1"/>
  <c r="F11" i="1"/>
  <c r="AY10" i="1"/>
  <c r="AV10" i="1"/>
  <c r="AS10" i="1"/>
  <c r="AP10" i="1"/>
  <c r="AM10" i="1"/>
  <c r="AJ10" i="1"/>
  <c r="AG10" i="1"/>
  <c r="AD10" i="1"/>
  <c r="AA10" i="1"/>
  <c r="X10" i="1"/>
  <c r="U10" i="1"/>
  <c r="R10" i="1"/>
  <c r="O10" i="1"/>
  <c r="L10" i="1"/>
  <c r="I10" i="1"/>
  <c r="F10" i="1"/>
  <c r="AY9" i="1"/>
  <c r="AV9" i="1"/>
  <c r="AS9" i="1"/>
  <c r="AP9" i="1"/>
  <c r="AM9" i="1"/>
  <c r="AJ9" i="1"/>
  <c r="AG9" i="1"/>
  <c r="AD9" i="1"/>
  <c r="AA9" i="1"/>
  <c r="X9" i="1"/>
  <c r="U9" i="1"/>
  <c r="R9" i="1"/>
  <c r="O9" i="1"/>
  <c r="L9" i="1"/>
  <c r="I9" i="1"/>
  <c r="F9" i="1"/>
  <c r="AY8" i="1"/>
  <c r="AV8" i="1"/>
  <c r="AS8" i="1"/>
  <c r="AP8" i="1"/>
  <c r="AM8" i="1"/>
  <c r="AJ8" i="1"/>
  <c r="AG8" i="1"/>
  <c r="AD8" i="1"/>
  <c r="AA8" i="1"/>
  <c r="X8" i="1"/>
  <c r="U8" i="1"/>
  <c r="R8" i="1"/>
  <c r="O8" i="1"/>
  <c r="L8" i="1"/>
  <c r="I8" i="1"/>
  <c r="F8" i="1"/>
  <c r="AY7" i="1"/>
  <c r="AV7" i="1"/>
  <c r="AS7" i="1"/>
  <c r="AP7" i="1"/>
  <c r="AM7" i="1"/>
  <c r="AJ7" i="1"/>
  <c r="AG7" i="1"/>
  <c r="AD7" i="1"/>
  <c r="AA7" i="1"/>
  <c r="X7" i="1"/>
  <c r="U7" i="1"/>
  <c r="R7" i="1"/>
  <c r="O7" i="1"/>
  <c r="L7" i="1"/>
  <c r="I7" i="1"/>
  <c r="F7" i="1"/>
  <c r="AY6" i="1"/>
  <c r="AV6" i="1"/>
  <c r="AS6" i="1"/>
  <c r="AP6" i="1"/>
  <c r="AM6" i="1"/>
  <c r="AJ6" i="1"/>
  <c r="AG6" i="1"/>
  <c r="AD6" i="1"/>
  <c r="AA6" i="1"/>
  <c r="X6" i="1"/>
  <c r="U6" i="1"/>
  <c r="R6" i="1"/>
  <c r="O6" i="1"/>
  <c r="L6" i="1"/>
  <c r="I6" i="1"/>
  <c r="F6" i="1"/>
  <c r="AY5" i="1"/>
  <c r="AV5" i="1"/>
  <c r="AS5" i="1"/>
  <c r="AP5" i="1"/>
  <c r="AM5" i="1"/>
  <c r="AJ5" i="1"/>
  <c r="AG5" i="1"/>
  <c r="AD5" i="1"/>
  <c r="AA5" i="1"/>
  <c r="X5" i="1"/>
  <c r="U5" i="1"/>
  <c r="R5" i="1"/>
  <c r="O5" i="1"/>
  <c r="L5" i="1"/>
  <c r="I5" i="1"/>
  <c r="F5" i="1"/>
  <c r="AY4" i="1"/>
  <c r="AV4" i="1"/>
  <c r="AS4" i="1"/>
  <c r="AP4" i="1"/>
  <c r="AM4" i="1"/>
  <c r="AJ4" i="1"/>
  <c r="AG4" i="1"/>
  <c r="AD4" i="1"/>
  <c r="AA4" i="1"/>
  <c r="X4" i="1"/>
  <c r="U4" i="1"/>
  <c r="R4" i="1"/>
  <c r="O4" i="1"/>
  <c r="L4" i="1"/>
  <c r="I4" i="1"/>
  <c r="F4" i="1"/>
  <c r="AZ4" i="1" s="1"/>
  <c r="BA4" i="1" s="1"/>
  <c r="BB4" i="1" s="1"/>
  <c r="BC4" i="1" s="1"/>
  <c r="BD4" i="1" s="1"/>
  <c r="BE13" i="7" l="1"/>
  <c r="BB13" i="7"/>
  <c r="AY13" i="7"/>
  <c r="AS13" i="7"/>
  <c r="AP13" i="7"/>
  <c r="AM13" i="7"/>
  <c r="AJ13" i="7"/>
  <c r="AG13" i="7"/>
  <c r="AD13" i="7"/>
  <c r="U13" i="7"/>
  <c r="R13" i="7"/>
  <c r="O13" i="7"/>
  <c r="F13" i="7"/>
  <c r="BE12" i="7"/>
  <c r="BB12" i="7"/>
  <c r="AY12" i="7"/>
  <c r="AS12" i="7"/>
  <c r="AP12" i="7"/>
  <c r="AM12" i="7"/>
  <c r="AJ12" i="7"/>
  <c r="AG12" i="7"/>
  <c r="AD12" i="7"/>
  <c r="U12" i="7"/>
  <c r="R12" i="7"/>
  <c r="O12" i="7"/>
  <c r="F12" i="7"/>
  <c r="BE11" i="7"/>
  <c r="BB11" i="7"/>
  <c r="AY11" i="7"/>
  <c r="AS11" i="7"/>
  <c r="AP11" i="7"/>
  <c r="AM11" i="7"/>
  <c r="AJ11" i="7"/>
  <c r="AG11" i="7"/>
  <c r="AD11" i="7"/>
  <c r="U11" i="7"/>
  <c r="R11" i="7"/>
  <c r="O11" i="7"/>
  <c r="F11" i="7"/>
  <c r="BE10" i="7"/>
  <c r="BB10" i="7"/>
  <c r="AY10" i="7"/>
  <c r="AS10" i="7"/>
  <c r="AP10" i="7"/>
  <c r="AM10" i="7"/>
  <c r="AJ10" i="7"/>
  <c r="AG10" i="7"/>
  <c r="AD10" i="7"/>
  <c r="U10" i="7"/>
  <c r="R10" i="7"/>
  <c r="O10" i="7"/>
  <c r="F10" i="7"/>
  <c r="BE9" i="7"/>
  <c r="BB9" i="7"/>
  <c r="AY9" i="7"/>
  <c r="AS9" i="7"/>
  <c r="AP9" i="7"/>
  <c r="AM9" i="7"/>
  <c r="AJ9" i="7"/>
  <c r="AG9" i="7"/>
  <c r="AD9" i="7"/>
  <c r="U9" i="7"/>
  <c r="R9" i="7"/>
  <c r="O9" i="7"/>
  <c r="F9" i="7"/>
  <c r="BE8" i="7"/>
  <c r="BB8" i="7"/>
  <c r="AY8" i="7"/>
  <c r="AS8" i="7"/>
  <c r="AP8" i="7"/>
  <c r="AM8" i="7"/>
  <c r="AJ8" i="7"/>
  <c r="AG8" i="7"/>
  <c r="AD8" i="7"/>
  <c r="U8" i="7"/>
  <c r="R8" i="7"/>
  <c r="O8" i="7"/>
  <c r="F8" i="7"/>
  <c r="BE7" i="7"/>
  <c r="BB7" i="7"/>
  <c r="AY7" i="7"/>
  <c r="AS7" i="7"/>
  <c r="AP7" i="7"/>
  <c r="AM7" i="7"/>
  <c r="AJ7" i="7"/>
  <c r="AG7" i="7"/>
  <c r="AD7" i="7"/>
  <c r="U7" i="7"/>
  <c r="R7" i="7"/>
  <c r="O7" i="7"/>
  <c r="F7" i="7"/>
  <c r="BE6" i="7"/>
  <c r="BB6" i="7"/>
  <c r="AY6" i="7"/>
  <c r="AS6" i="7"/>
  <c r="AP6" i="7"/>
  <c r="AM6" i="7"/>
  <c r="AJ6" i="7"/>
  <c r="AG6" i="7"/>
  <c r="AD6" i="7"/>
  <c r="U6" i="7"/>
  <c r="R6" i="7"/>
  <c r="O6" i="7"/>
  <c r="F6" i="7"/>
  <c r="BE5" i="7"/>
  <c r="BB5" i="7"/>
  <c r="AY5" i="7"/>
  <c r="AS5" i="7"/>
  <c r="AP5" i="7"/>
  <c r="AM5" i="7"/>
  <c r="AJ5" i="7"/>
  <c r="AG5" i="7"/>
  <c r="AD5" i="7"/>
  <c r="U5" i="7"/>
  <c r="R5" i="7"/>
  <c r="O5" i="7"/>
  <c r="F5" i="7"/>
  <c r="BE4" i="7"/>
  <c r="BG4" i="7" s="1"/>
  <c r="BH4" i="7" s="1"/>
  <c r="BI4" i="7" s="1"/>
  <c r="BJ4" i="7" s="1"/>
  <c r="BB4" i="7"/>
  <c r="AY4" i="7"/>
  <c r="AS4" i="7"/>
  <c r="AP4" i="7"/>
  <c r="AM4" i="7"/>
  <c r="AJ4" i="7"/>
  <c r="AG4" i="7"/>
  <c r="AD4" i="7"/>
  <c r="U4" i="7"/>
  <c r="R4" i="7"/>
  <c r="O4" i="7"/>
  <c r="F4" i="7"/>
  <c r="BG12" i="7" l="1"/>
  <c r="BH12" i="7" s="1"/>
  <c r="BI12" i="7" s="1"/>
  <c r="BJ12" i="7" s="1"/>
  <c r="BG13" i="7"/>
  <c r="BH13" i="7" s="1"/>
  <c r="BI13" i="7" s="1"/>
  <c r="BJ13" i="7" s="1"/>
  <c r="BG10" i="7"/>
  <c r="BH10" i="7" s="1"/>
  <c r="BI10" i="7" s="1"/>
  <c r="BJ10" i="7" s="1"/>
  <c r="BG9" i="7"/>
  <c r="BH9" i="7" s="1"/>
  <c r="BI9" i="7" s="1"/>
  <c r="BJ9" i="7" s="1"/>
  <c r="BG8" i="7"/>
  <c r="BH8" i="7" s="1"/>
  <c r="BI8" i="7" s="1"/>
  <c r="BJ8" i="7" s="1"/>
  <c r="BG7" i="7"/>
  <c r="BH7" i="7" s="1"/>
  <c r="BI7" i="7" s="1"/>
  <c r="BJ7" i="7" s="1"/>
  <c r="BG6" i="7"/>
  <c r="BH6" i="7" s="1"/>
  <c r="BI6" i="7" s="1"/>
  <c r="BJ6" i="7" s="1"/>
  <c r="BG5" i="7"/>
  <c r="BH5" i="7" s="1"/>
  <c r="BI5" i="7" s="1"/>
  <c r="BJ5" i="7" s="1"/>
  <c r="BG11" i="7"/>
  <c r="BH11" i="7" s="1"/>
  <c r="BI11" i="7" s="1"/>
  <c r="BJ11" i="7" s="1"/>
  <c r="AM7" i="15"/>
  <c r="AJ7" i="15"/>
  <c r="AG7" i="15"/>
  <c r="AD7" i="15"/>
  <c r="AA7" i="15"/>
  <c r="X7" i="15"/>
  <c r="U7" i="15"/>
  <c r="R7" i="15"/>
  <c r="O7" i="15"/>
  <c r="L7" i="15"/>
  <c r="I7" i="15"/>
  <c r="F7" i="15"/>
  <c r="AM6" i="15"/>
  <c r="AJ6" i="15"/>
  <c r="AG6" i="15"/>
  <c r="AD6" i="15"/>
  <c r="AA6" i="15"/>
  <c r="X6" i="15"/>
  <c r="U6" i="15"/>
  <c r="R6" i="15"/>
  <c r="O6" i="15"/>
  <c r="L6" i="15"/>
  <c r="I6" i="15"/>
  <c r="F6" i="15"/>
  <c r="AM5" i="15"/>
  <c r="AJ5" i="15"/>
  <c r="AG5" i="15"/>
  <c r="AD5" i="15"/>
  <c r="AA5" i="15"/>
  <c r="X5" i="15"/>
  <c r="U5" i="15"/>
  <c r="R5" i="15"/>
  <c r="O5" i="15"/>
  <c r="L5" i="15"/>
  <c r="I5" i="15"/>
  <c r="F5" i="15"/>
  <c r="AM4" i="15"/>
  <c r="AJ4" i="15"/>
  <c r="AG4" i="15"/>
  <c r="AD4" i="15"/>
  <c r="AA4" i="15"/>
  <c r="X4" i="15"/>
  <c r="U4" i="15"/>
  <c r="R4" i="15"/>
  <c r="O4" i="15"/>
  <c r="L4" i="15"/>
  <c r="I4" i="15"/>
  <c r="F4" i="15"/>
  <c r="AN7" i="15" l="1"/>
  <c r="AO7" i="15" s="1"/>
  <c r="AP7" i="15" s="1"/>
  <c r="AQ7" i="15" s="1"/>
  <c r="AR7" i="15" s="1"/>
  <c r="AN5" i="15"/>
  <c r="AO5" i="15" s="1"/>
  <c r="AP5" i="15" s="1"/>
  <c r="AQ5" i="15" s="1"/>
  <c r="AR5" i="15" s="1"/>
  <c r="AN6" i="15"/>
  <c r="AO6" i="15" s="1"/>
  <c r="AP6" i="15" s="1"/>
  <c r="AQ6" i="15" s="1"/>
  <c r="AR6" i="15" s="1"/>
  <c r="AN4" i="15"/>
  <c r="AO4" i="15" s="1"/>
  <c r="AP4" i="15" s="1"/>
  <c r="AQ4" i="15" s="1"/>
  <c r="AR4" i="15" s="1"/>
  <c r="BB29" i="4" l="1"/>
  <c r="AY29" i="4"/>
  <c r="AV29" i="4"/>
  <c r="AS29" i="4"/>
  <c r="AP29" i="4"/>
  <c r="AM29" i="4"/>
  <c r="AJ29" i="4"/>
  <c r="AG29" i="4"/>
  <c r="AD29" i="4"/>
  <c r="AA29" i="4"/>
  <c r="X29" i="4"/>
  <c r="U29" i="4"/>
  <c r="R29" i="4"/>
  <c r="O29" i="4"/>
  <c r="L29" i="4"/>
  <c r="I29" i="4"/>
  <c r="F29" i="4"/>
  <c r="BB28" i="4"/>
  <c r="AY28" i="4"/>
  <c r="AV28" i="4"/>
  <c r="AS28" i="4"/>
  <c r="AP28" i="4"/>
  <c r="AM28" i="4"/>
  <c r="AJ28" i="4"/>
  <c r="AG28" i="4"/>
  <c r="AD28" i="4"/>
  <c r="AA28" i="4"/>
  <c r="X28" i="4"/>
  <c r="U28" i="4"/>
  <c r="R28" i="4"/>
  <c r="O28" i="4"/>
  <c r="L28" i="4"/>
  <c r="I28" i="4"/>
  <c r="F28" i="4"/>
  <c r="BB27" i="4"/>
  <c r="AY27" i="4"/>
  <c r="AV27" i="4"/>
  <c r="AS27" i="4"/>
  <c r="AP27" i="4"/>
  <c r="AM27" i="4"/>
  <c r="AJ27" i="4"/>
  <c r="AG27" i="4"/>
  <c r="AD27" i="4"/>
  <c r="AA27" i="4"/>
  <c r="X27" i="4"/>
  <c r="U27" i="4"/>
  <c r="R27" i="4"/>
  <c r="O27" i="4"/>
  <c r="L27" i="4"/>
  <c r="I27" i="4"/>
  <c r="F27" i="4"/>
  <c r="BB26" i="4"/>
  <c r="AY26" i="4"/>
  <c r="AV26" i="4"/>
  <c r="AS26" i="4"/>
  <c r="AP26" i="4"/>
  <c r="AM26" i="4"/>
  <c r="AJ26" i="4"/>
  <c r="AG26" i="4"/>
  <c r="AD26" i="4"/>
  <c r="AA26" i="4"/>
  <c r="X26" i="4"/>
  <c r="U26" i="4"/>
  <c r="R26" i="4"/>
  <c r="O26" i="4"/>
  <c r="L26" i="4"/>
  <c r="I26" i="4"/>
  <c r="F26" i="4"/>
  <c r="BB25" i="4"/>
  <c r="AY25" i="4"/>
  <c r="AV25" i="4"/>
  <c r="AS25" i="4"/>
  <c r="AP25" i="4"/>
  <c r="AM25" i="4"/>
  <c r="AJ25" i="4"/>
  <c r="AG25" i="4"/>
  <c r="AD25" i="4"/>
  <c r="AA25" i="4"/>
  <c r="X25" i="4"/>
  <c r="U25" i="4"/>
  <c r="R25" i="4"/>
  <c r="O25" i="4"/>
  <c r="L25" i="4"/>
  <c r="I25" i="4"/>
  <c r="F25" i="4"/>
  <c r="BB24" i="4"/>
  <c r="AY24" i="4"/>
  <c r="AV24" i="4"/>
  <c r="AS24" i="4"/>
  <c r="AP24" i="4"/>
  <c r="AM24" i="4"/>
  <c r="AJ24" i="4"/>
  <c r="AG24" i="4"/>
  <c r="AD24" i="4"/>
  <c r="AA24" i="4"/>
  <c r="X24" i="4"/>
  <c r="U24" i="4"/>
  <c r="R24" i="4"/>
  <c r="O24" i="4"/>
  <c r="L24" i="4"/>
  <c r="I24" i="4"/>
  <c r="F24" i="4"/>
  <c r="BB23" i="4"/>
  <c r="AY23" i="4"/>
  <c r="AV23" i="4"/>
  <c r="AS23" i="4"/>
  <c r="AP23" i="4"/>
  <c r="AM23" i="4"/>
  <c r="AJ23" i="4"/>
  <c r="AG23" i="4"/>
  <c r="AD23" i="4"/>
  <c r="AA23" i="4"/>
  <c r="X23" i="4"/>
  <c r="U23" i="4"/>
  <c r="R23" i="4"/>
  <c r="O23" i="4"/>
  <c r="L23" i="4"/>
  <c r="I23" i="4"/>
  <c r="F23" i="4"/>
  <c r="BB22" i="4"/>
  <c r="AY22" i="4"/>
  <c r="AV22" i="4"/>
  <c r="AS22" i="4"/>
  <c r="AP22" i="4"/>
  <c r="AM22" i="4"/>
  <c r="AJ22" i="4"/>
  <c r="AG22" i="4"/>
  <c r="AD22" i="4"/>
  <c r="AA22" i="4"/>
  <c r="X22" i="4"/>
  <c r="U22" i="4"/>
  <c r="R22" i="4"/>
  <c r="O22" i="4"/>
  <c r="L22" i="4"/>
  <c r="I22" i="4"/>
  <c r="F22" i="4"/>
  <c r="BB21" i="4"/>
  <c r="AY21" i="4"/>
  <c r="AV21" i="4"/>
  <c r="AS21" i="4"/>
  <c r="AP21" i="4"/>
  <c r="AM21" i="4"/>
  <c r="AJ21" i="4"/>
  <c r="AG21" i="4"/>
  <c r="AD21" i="4"/>
  <c r="AA21" i="4"/>
  <c r="X21" i="4"/>
  <c r="U21" i="4"/>
  <c r="R21" i="4"/>
  <c r="O21" i="4"/>
  <c r="L21" i="4"/>
  <c r="I21" i="4"/>
  <c r="F21" i="4"/>
  <c r="BB20" i="4"/>
  <c r="AY20" i="4"/>
  <c r="AV20" i="4"/>
  <c r="AS20" i="4"/>
  <c r="AP20" i="4"/>
  <c r="AM20" i="4"/>
  <c r="AJ20" i="4"/>
  <c r="AG20" i="4"/>
  <c r="AD20" i="4"/>
  <c r="AA20" i="4"/>
  <c r="X20" i="4"/>
  <c r="U20" i="4"/>
  <c r="R20" i="4"/>
  <c r="O20" i="4"/>
  <c r="L20" i="4"/>
  <c r="I20" i="4"/>
  <c r="F20" i="4"/>
  <c r="BB19" i="4"/>
  <c r="AY19" i="4"/>
  <c r="AV19" i="4"/>
  <c r="AS19" i="4"/>
  <c r="AP19" i="4"/>
  <c r="AM19" i="4"/>
  <c r="AJ19" i="4"/>
  <c r="AG19" i="4"/>
  <c r="AD19" i="4"/>
  <c r="AA19" i="4"/>
  <c r="X19" i="4"/>
  <c r="U19" i="4"/>
  <c r="R19" i="4"/>
  <c r="O19" i="4"/>
  <c r="L19" i="4"/>
  <c r="I19" i="4"/>
  <c r="F19" i="4"/>
  <c r="BB18" i="4"/>
  <c r="AY18" i="4"/>
  <c r="AV18" i="4"/>
  <c r="AS18" i="4"/>
  <c r="AP18" i="4"/>
  <c r="AM18" i="4"/>
  <c r="AJ18" i="4"/>
  <c r="AG18" i="4"/>
  <c r="AD18" i="4"/>
  <c r="AA18" i="4"/>
  <c r="X18" i="4"/>
  <c r="U18" i="4"/>
  <c r="R18" i="4"/>
  <c r="O18" i="4"/>
  <c r="L18" i="4"/>
  <c r="I18" i="4"/>
  <c r="F18" i="4"/>
  <c r="BB17" i="4"/>
  <c r="AY17" i="4"/>
  <c r="AV17" i="4"/>
  <c r="AS17" i="4"/>
  <c r="AP17" i="4"/>
  <c r="AM17" i="4"/>
  <c r="AJ17" i="4"/>
  <c r="AG17" i="4"/>
  <c r="AD17" i="4"/>
  <c r="AA17" i="4"/>
  <c r="X17" i="4"/>
  <c r="U17" i="4"/>
  <c r="R17" i="4"/>
  <c r="O17" i="4"/>
  <c r="L17" i="4"/>
  <c r="I17" i="4"/>
  <c r="F17" i="4"/>
  <c r="BB16" i="4"/>
  <c r="AY16" i="4"/>
  <c r="AV16" i="4"/>
  <c r="AS16" i="4"/>
  <c r="AP16" i="4"/>
  <c r="AM16" i="4"/>
  <c r="AJ16" i="4"/>
  <c r="AG16" i="4"/>
  <c r="AD16" i="4"/>
  <c r="AA16" i="4"/>
  <c r="X16" i="4"/>
  <c r="U16" i="4"/>
  <c r="R16" i="4"/>
  <c r="O16" i="4"/>
  <c r="L16" i="4"/>
  <c r="I16" i="4"/>
  <c r="F16" i="4"/>
  <c r="BB15" i="4"/>
  <c r="AY15" i="4"/>
  <c r="AV15" i="4"/>
  <c r="AS15" i="4"/>
  <c r="AP15" i="4"/>
  <c r="AM15" i="4"/>
  <c r="AJ15" i="4"/>
  <c r="AG15" i="4"/>
  <c r="AD15" i="4"/>
  <c r="AA15" i="4"/>
  <c r="X15" i="4"/>
  <c r="U15" i="4"/>
  <c r="R15" i="4"/>
  <c r="O15" i="4"/>
  <c r="L15" i="4"/>
  <c r="I15" i="4"/>
  <c r="F15" i="4"/>
  <c r="BB14" i="4"/>
  <c r="AY14" i="4"/>
  <c r="AV14" i="4"/>
  <c r="AS14" i="4"/>
  <c r="AP14" i="4"/>
  <c r="AM14" i="4"/>
  <c r="AJ14" i="4"/>
  <c r="AG14" i="4"/>
  <c r="AD14" i="4"/>
  <c r="AA14" i="4"/>
  <c r="X14" i="4"/>
  <c r="U14" i="4"/>
  <c r="R14" i="4"/>
  <c r="O14" i="4"/>
  <c r="L14" i="4"/>
  <c r="I14" i="4"/>
  <c r="F14" i="4"/>
  <c r="BB13" i="4"/>
  <c r="AY13" i="4"/>
  <c r="AV13" i="4"/>
  <c r="AS13" i="4"/>
  <c r="AP13" i="4"/>
  <c r="AM13" i="4"/>
  <c r="AJ13" i="4"/>
  <c r="AG13" i="4"/>
  <c r="AD13" i="4"/>
  <c r="AA13" i="4"/>
  <c r="X13" i="4"/>
  <c r="U13" i="4"/>
  <c r="R13" i="4"/>
  <c r="O13" i="4"/>
  <c r="L13" i="4"/>
  <c r="I13" i="4"/>
  <c r="F13" i="4"/>
  <c r="BB12" i="4"/>
  <c r="AY12" i="4"/>
  <c r="AV12" i="4"/>
  <c r="AS12" i="4"/>
  <c r="AP12" i="4"/>
  <c r="AM12" i="4"/>
  <c r="AJ12" i="4"/>
  <c r="AG12" i="4"/>
  <c r="AD12" i="4"/>
  <c r="AA12" i="4"/>
  <c r="X12" i="4"/>
  <c r="U12" i="4"/>
  <c r="R12" i="4"/>
  <c r="O12" i="4"/>
  <c r="L12" i="4"/>
  <c r="I12" i="4"/>
  <c r="F12" i="4"/>
  <c r="BB11" i="4"/>
  <c r="AY11" i="4"/>
  <c r="AV11" i="4"/>
  <c r="AS11" i="4"/>
  <c r="AP11" i="4"/>
  <c r="AM11" i="4"/>
  <c r="AJ11" i="4"/>
  <c r="AG11" i="4"/>
  <c r="AD11" i="4"/>
  <c r="AA11" i="4"/>
  <c r="X11" i="4"/>
  <c r="U11" i="4"/>
  <c r="R11" i="4"/>
  <c r="O11" i="4"/>
  <c r="L11" i="4"/>
  <c r="I11" i="4"/>
  <c r="F11" i="4"/>
  <c r="BB10" i="4"/>
  <c r="AY10" i="4"/>
  <c r="AV10" i="4"/>
  <c r="AS10" i="4"/>
  <c r="AP10" i="4"/>
  <c r="AM10" i="4"/>
  <c r="AJ10" i="4"/>
  <c r="AG10" i="4"/>
  <c r="AD10" i="4"/>
  <c r="AA10" i="4"/>
  <c r="X10" i="4"/>
  <c r="U10" i="4"/>
  <c r="R10" i="4"/>
  <c r="O10" i="4"/>
  <c r="L10" i="4"/>
  <c r="I10" i="4"/>
  <c r="F10" i="4"/>
  <c r="BB9" i="4"/>
  <c r="AY9" i="4"/>
  <c r="AV9" i="4"/>
  <c r="AS9" i="4"/>
  <c r="AP9" i="4"/>
  <c r="AM9" i="4"/>
  <c r="AJ9" i="4"/>
  <c r="AG9" i="4"/>
  <c r="AD9" i="4"/>
  <c r="AA9" i="4"/>
  <c r="X9" i="4"/>
  <c r="U9" i="4"/>
  <c r="R9" i="4"/>
  <c r="O9" i="4"/>
  <c r="L9" i="4"/>
  <c r="I9" i="4"/>
  <c r="F9" i="4"/>
  <c r="BB8" i="4"/>
  <c r="AY8" i="4"/>
  <c r="AV8" i="4"/>
  <c r="AS8" i="4"/>
  <c r="AP8" i="4"/>
  <c r="AM8" i="4"/>
  <c r="AJ8" i="4"/>
  <c r="AG8" i="4"/>
  <c r="AD8" i="4"/>
  <c r="AA8" i="4"/>
  <c r="X8" i="4"/>
  <c r="U8" i="4"/>
  <c r="R8" i="4"/>
  <c r="O8" i="4"/>
  <c r="L8" i="4"/>
  <c r="I8" i="4"/>
  <c r="F8" i="4"/>
  <c r="BB7" i="4"/>
  <c r="AY7" i="4"/>
  <c r="AV7" i="4"/>
  <c r="AS7" i="4"/>
  <c r="AP7" i="4"/>
  <c r="AM7" i="4"/>
  <c r="AJ7" i="4"/>
  <c r="AG7" i="4"/>
  <c r="AD7" i="4"/>
  <c r="AA7" i="4"/>
  <c r="X7" i="4"/>
  <c r="U7" i="4"/>
  <c r="R7" i="4"/>
  <c r="O7" i="4"/>
  <c r="L7" i="4"/>
  <c r="I7" i="4"/>
  <c r="F7" i="4"/>
  <c r="BB6" i="4"/>
  <c r="AY6" i="4"/>
  <c r="AV6" i="4"/>
  <c r="AS6" i="4"/>
  <c r="AP6" i="4"/>
  <c r="AM6" i="4"/>
  <c r="AJ6" i="4"/>
  <c r="AG6" i="4"/>
  <c r="AD6" i="4"/>
  <c r="AA6" i="4"/>
  <c r="X6" i="4"/>
  <c r="U6" i="4"/>
  <c r="R6" i="4"/>
  <c r="O6" i="4"/>
  <c r="L6" i="4"/>
  <c r="I6" i="4"/>
  <c r="F6" i="4"/>
  <c r="BB5" i="4"/>
  <c r="AY5" i="4"/>
  <c r="AV5" i="4"/>
  <c r="AS5" i="4"/>
  <c r="AP5" i="4"/>
  <c r="AM5" i="4"/>
  <c r="AJ5" i="4"/>
  <c r="AG5" i="4"/>
  <c r="AD5" i="4"/>
  <c r="AA5" i="4"/>
  <c r="X5" i="4"/>
  <c r="U5" i="4"/>
  <c r="R5" i="4"/>
  <c r="O5" i="4"/>
  <c r="L5" i="4"/>
  <c r="I5" i="4"/>
  <c r="F5" i="4"/>
  <c r="BB4" i="4"/>
  <c r="AY4" i="4"/>
  <c r="AV4" i="4"/>
  <c r="AS4" i="4"/>
  <c r="AP4" i="4"/>
  <c r="AM4" i="4"/>
  <c r="AJ4" i="4"/>
  <c r="AG4" i="4"/>
  <c r="AD4" i="4"/>
  <c r="AA4" i="4"/>
  <c r="X4" i="4"/>
  <c r="U4" i="4"/>
  <c r="R4" i="4"/>
  <c r="O4" i="4"/>
  <c r="L4" i="4"/>
  <c r="I4" i="4"/>
  <c r="F4" i="4"/>
  <c r="F35" i="4"/>
  <c r="I35" i="4"/>
  <c r="L35" i="4"/>
  <c r="O35" i="4"/>
  <c r="R35" i="4"/>
  <c r="U35" i="4"/>
  <c r="X35" i="4"/>
  <c r="AA35" i="4"/>
  <c r="AD35" i="4"/>
  <c r="AG35" i="4"/>
  <c r="AJ35" i="4"/>
  <c r="AM35" i="4"/>
  <c r="AP35" i="4"/>
  <c r="AS35" i="4"/>
  <c r="AV35" i="4"/>
  <c r="AY35" i="4"/>
  <c r="BB35" i="4"/>
  <c r="F36" i="4"/>
  <c r="I36" i="4"/>
  <c r="BC36" i="4" s="1"/>
  <c r="BD36" i="4" s="1"/>
  <c r="BE36" i="4" s="1"/>
  <c r="BF36" i="4" s="1"/>
  <c r="BG36" i="4" s="1"/>
  <c r="L36" i="4"/>
  <c r="O36" i="4"/>
  <c r="R36" i="4"/>
  <c r="U36" i="4"/>
  <c r="X36" i="4"/>
  <c r="AA36" i="4"/>
  <c r="AD36" i="4"/>
  <c r="AG36" i="4"/>
  <c r="AJ36" i="4"/>
  <c r="AM36" i="4"/>
  <c r="AP36" i="4"/>
  <c r="AS36" i="4"/>
  <c r="AV36" i="4"/>
  <c r="AY36" i="4"/>
  <c r="BB36" i="4"/>
  <c r="F37" i="4"/>
  <c r="I37" i="4"/>
  <c r="L37" i="4"/>
  <c r="O37" i="4"/>
  <c r="R37" i="4"/>
  <c r="U37" i="4"/>
  <c r="X37" i="4"/>
  <c r="AA37" i="4"/>
  <c r="AD37" i="4"/>
  <c r="AG37" i="4"/>
  <c r="AJ37" i="4"/>
  <c r="AM37" i="4"/>
  <c r="AP37" i="4"/>
  <c r="AS37" i="4"/>
  <c r="AV37" i="4"/>
  <c r="AY37" i="4"/>
  <c r="BB37" i="4"/>
  <c r="BC35" i="4" l="1"/>
  <c r="BD35" i="4" s="1"/>
  <c r="BE35" i="4" s="1"/>
  <c r="BF35" i="4" s="1"/>
  <c r="BG35" i="4" s="1"/>
  <c r="BC5" i="4"/>
  <c r="BD5" i="4" s="1"/>
  <c r="BE5" i="4" s="1"/>
  <c r="BF5" i="4" s="1"/>
  <c r="BG5" i="4" s="1"/>
  <c r="AK12" i="10"/>
  <c r="AK14" i="10"/>
  <c r="AK15" i="10"/>
  <c r="AK16" i="10"/>
  <c r="AK17" i="10"/>
  <c r="AK18" i="10"/>
  <c r="AL18" i="10" s="1"/>
  <c r="AM18" i="10" s="1"/>
  <c r="AN18" i="10" s="1"/>
  <c r="AO18" i="10" s="1"/>
  <c r="AK19" i="10"/>
  <c r="AL19" i="10" s="1"/>
  <c r="AM19" i="10" s="1"/>
  <c r="AN19" i="10" s="1"/>
  <c r="AO19" i="10" s="1"/>
  <c r="AK20" i="10"/>
  <c r="AK21" i="10"/>
  <c r="AK22" i="10"/>
  <c r="AK23" i="10"/>
  <c r="AK24" i="10"/>
  <c r="AK25" i="10"/>
  <c r="AK26" i="10"/>
  <c r="AL26" i="10" s="1"/>
  <c r="AM26" i="10" s="1"/>
  <c r="AN26" i="10" s="1"/>
  <c r="AO26" i="10" s="1"/>
  <c r="AK27" i="10"/>
  <c r="AL27" i="10" s="1"/>
  <c r="AM27" i="10" s="1"/>
  <c r="AN27" i="10" s="1"/>
  <c r="AO27" i="10" s="1"/>
  <c r="AK28" i="10"/>
  <c r="AK29" i="10"/>
  <c r="AK30" i="10"/>
  <c r="AK31" i="10"/>
  <c r="AK32" i="10"/>
  <c r="AK33" i="10"/>
  <c r="AK34" i="10"/>
  <c r="AL34" i="10" s="1"/>
  <c r="AM34" i="10" s="1"/>
  <c r="AN34" i="10" s="1"/>
  <c r="AO34" i="10" s="1"/>
  <c r="AK35" i="10"/>
  <c r="AL35" i="10" s="1"/>
  <c r="AM35" i="10" s="1"/>
  <c r="AN35" i="10" s="1"/>
  <c r="AO35" i="10" s="1"/>
  <c r="AK36" i="10"/>
  <c r="AK37" i="10"/>
  <c r="AK38" i="10"/>
  <c r="AK39" i="10"/>
  <c r="AK40" i="10"/>
  <c r="AK41" i="10"/>
  <c r="AK42" i="10"/>
  <c r="AK43" i="10"/>
  <c r="AL43" i="10" s="1"/>
  <c r="AM43" i="10" s="1"/>
  <c r="AN43" i="10" s="1"/>
  <c r="AO43" i="10" s="1"/>
  <c r="AK44" i="10"/>
  <c r="AL44" i="10" s="1"/>
  <c r="AM44" i="10" s="1"/>
  <c r="AN44" i="10" s="1"/>
  <c r="AO44" i="10" s="1"/>
  <c r="AK45" i="10"/>
  <c r="AK46" i="10"/>
  <c r="AK47" i="10"/>
  <c r="AK48" i="10"/>
  <c r="AK49" i="10"/>
  <c r="AK50" i="10"/>
  <c r="AL50" i="10" s="1"/>
  <c r="AM50" i="10" s="1"/>
  <c r="AN50" i="10" s="1"/>
  <c r="AO50" i="10" s="1"/>
  <c r="AK51" i="10"/>
  <c r="AL51" i="10" s="1"/>
  <c r="AM51" i="10" s="1"/>
  <c r="AN51" i="10" s="1"/>
  <c r="AO51" i="10" s="1"/>
  <c r="AK52" i="10"/>
  <c r="AL52" i="10" s="1"/>
  <c r="AM52" i="10" s="1"/>
  <c r="AN52" i="10" s="1"/>
  <c r="AO52" i="10" s="1"/>
  <c r="AK53" i="10"/>
  <c r="AK54" i="10"/>
  <c r="AK55" i="10"/>
  <c r="AK56" i="10"/>
  <c r="AK57" i="10"/>
  <c r="AK58" i="10"/>
  <c r="AL58" i="10" s="1"/>
  <c r="AM58" i="10" s="1"/>
  <c r="AN58" i="10" s="1"/>
  <c r="AO58" i="10" s="1"/>
  <c r="AK59" i="10"/>
  <c r="AL59" i="10" s="1"/>
  <c r="AM59" i="10" s="1"/>
  <c r="AN59" i="10" s="1"/>
  <c r="AO59" i="10" s="1"/>
  <c r="AK60" i="10"/>
  <c r="AK61" i="10"/>
  <c r="AK62" i="10"/>
  <c r="AK63" i="10"/>
  <c r="AK64" i="10"/>
  <c r="AK65" i="10"/>
  <c r="AK66" i="10"/>
  <c r="AL66" i="10" s="1"/>
  <c r="AM66" i="10" s="1"/>
  <c r="AN66" i="10" s="1"/>
  <c r="AO66" i="10" s="1"/>
  <c r="AK67" i="10"/>
  <c r="AL67" i="10" s="1"/>
  <c r="AM67" i="10" s="1"/>
  <c r="AN67" i="10" s="1"/>
  <c r="AO67" i="10" s="1"/>
  <c r="AK68" i="10"/>
  <c r="AL68" i="10" s="1"/>
  <c r="AM68" i="10" s="1"/>
  <c r="AN68" i="10" s="1"/>
  <c r="AO68" i="10" s="1"/>
  <c r="AK69" i="10"/>
  <c r="AK70" i="10"/>
  <c r="AK71" i="10"/>
  <c r="AK72" i="10"/>
  <c r="AK73" i="10"/>
  <c r="AK74" i="10"/>
  <c r="AK75" i="10"/>
  <c r="AL75" i="10" s="1"/>
  <c r="AM75" i="10" s="1"/>
  <c r="AN75" i="10" s="1"/>
  <c r="AO75" i="10" s="1"/>
  <c r="AK76" i="10"/>
  <c r="AL76" i="10" s="1"/>
  <c r="AM76" i="10" s="1"/>
  <c r="AN76" i="10" s="1"/>
  <c r="AO76" i="10" s="1"/>
  <c r="AK77" i="10"/>
  <c r="AK78" i="10"/>
  <c r="AK11" i="10"/>
  <c r="AG8" i="10"/>
  <c r="AK8" i="10" s="1"/>
  <c r="AL8" i="10" s="1"/>
  <c r="AM8" i="10" s="1"/>
  <c r="AN8" i="10" s="1"/>
  <c r="AO8" i="10" s="1"/>
  <c r="AK5" i="10"/>
  <c r="AK6" i="10"/>
  <c r="AK7" i="10"/>
  <c r="AK9" i="10"/>
  <c r="AK10" i="10"/>
  <c r="AL11" i="10"/>
  <c r="AM11" i="10" s="1"/>
  <c r="AN11" i="10" s="1"/>
  <c r="AO11" i="10" s="1"/>
  <c r="AL12" i="10"/>
  <c r="AM12" i="10" s="1"/>
  <c r="AN12" i="10" s="1"/>
  <c r="AO12" i="10" s="1"/>
  <c r="AL20" i="10"/>
  <c r="AM20" i="10" s="1"/>
  <c r="AN20" i="10" s="1"/>
  <c r="AO20" i="10" s="1"/>
  <c r="AL28" i="10"/>
  <c r="AM28" i="10" s="1"/>
  <c r="AN28" i="10" s="1"/>
  <c r="AO28" i="10" s="1"/>
  <c r="AL36" i="10"/>
  <c r="AM36" i="10" s="1"/>
  <c r="AN36" i="10" s="1"/>
  <c r="AO36" i="10" s="1"/>
  <c r="AL60" i="10"/>
  <c r="AM60" i="10" s="1"/>
  <c r="AN60" i="10" s="1"/>
  <c r="AO60" i="10" s="1"/>
  <c r="AL77" i="10"/>
  <c r="AM77" i="10" s="1"/>
  <c r="AN77" i="10" s="1"/>
  <c r="AO77" i="10" s="1"/>
  <c r="AL78" i="10"/>
  <c r="AM78" i="10" s="1"/>
  <c r="AN78" i="10" s="1"/>
  <c r="AO78" i="10" s="1"/>
  <c r="AL74" i="10"/>
  <c r="AM74" i="10" s="1"/>
  <c r="AN74" i="10" s="1"/>
  <c r="AO74" i="10" s="1"/>
  <c r="AL73" i="10"/>
  <c r="AM73" i="10" s="1"/>
  <c r="AN73" i="10" s="1"/>
  <c r="AO73" i="10" s="1"/>
  <c r="AL72" i="10"/>
  <c r="AM72" i="10" s="1"/>
  <c r="AN72" i="10" s="1"/>
  <c r="AO72" i="10" s="1"/>
  <c r="AL71" i="10"/>
  <c r="AM71" i="10" s="1"/>
  <c r="AN71" i="10" s="1"/>
  <c r="AO71" i="10" s="1"/>
  <c r="AL70" i="10"/>
  <c r="AM70" i="10" s="1"/>
  <c r="AN70" i="10" s="1"/>
  <c r="AO70" i="10" s="1"/>
  <c r="AL69" i="10"/>
  <c r="AM69" i="10" s="1"/>
  <c r="AN69" i="10" s="1"/>
  <c r="AO69" i="10" s="1"/>
  <c r="AL65" i="10"/>
  <c r="AM65" i="10" s="1"/>
  <c r="AN65" i="10" s="1"/>
  <c r="AO65" i="10" s="1"/>
  <c r="AL64" i="10"/>
  <c r="AM64" i="10" s="1"/>
  <c r="AN64" i="10" s="1"/>
  <c r="AO64" i="10" s="1"/>
  <c r="AL63" i="10"/>
  <c r="AM63" i="10" s="1"/>
  <c r="AN63" i="10" s="1"/>
  <c r="AO63" i="10" s="1"/>
  <c r="AL62" i="10"/>
  <c r="AM62" i="10" s="1"/>
  <c r="AN62" i="10" s="1"/>
  <c r="AO62" i="10" s="1"/>
  <c r="AL61" i="10"/>
  <c r="AM61" i="10" s="1"/>
  <c r="AN61" i="10" s="1"/>
  <c r="AO61" i="10" s="1"/>
  <c r="AL57" i="10"/>
  <c r="AM57" i="10" s="1"/>
  <c r="AN57" i="10" s="1"/>
  <c r="AO57" i="10" s="1"/>
  <c r="AL56" i="10"/>
  <c r="AM56" i="10" s="1"/>
  <c r="AN56" i="10" s="1"/>
  <c r="AO56" i="10" s="1"/>
  <c r="AL55" i="10"/>
  <c r="AM55" i="10" s="1"/>
  <c r="AN55" i="10" s="1"/>
  <c r="AO55" i="10" s="1"/>
  <c r="AL54" i="10"/>
  <c r="AM54" i="10" s="1"/>
  <c r="AN54" i="10" s="1"/>
  <c r="AO54" i="10" s="1"/>
  <c r="AL53" i="10"/>
  <c r="AM53" i="10" s="1"/>
  <c r="AN53" i="10" s="1"/>
  <c r="AO53" i="10" s="1"/>
  <c r="AL49" i="10"/>
  <c r="AM49" i="10" s="1"/>
  <c r="AN49" i="10" s="1"/>
  <c r="AO49" i="10" s="1"/>
  <c r="AL48" i="10"/>
  <c r="AM48" i="10" s="1"/>
  <c r="AN48" i="10" s="1"/>
  <c r="AO48" i="10" s="1"/>
  <c r="AL47" i="10"/>
  <c r="AM47" i="10" s="1"/>
  <c r="AN47" i="10" s="1"/>
  <c r="AO47" i="10" s="1"/>
  <c r="AL46" i="10"/>
  <c r="AM46" i="10" s="1"/>
  <c r="AN46" i="10" s="1"/>
  <c r="AO46" i="10" s="1"/>
  <c r="AL45" i="10"/>
  <c r="AM45" i="10" s="1"/>
  <c r="AN45" i="10" s="1"/>
  <c r="AO45" i="10" s="1"/>
  <c r="AL42" i="10"/>
  <c r="AM42" i="10" s="1"/>
  <c r="AN42" i="10" s="1"/>
  <c r="AO42" i="10" s="1"/>
  <c r="AL41" i="10"/>
  <c r="AM41" i="10" s="1"/>
  <c r="AN41" i="10" s="1"/>
  <c r="AO41" i="10" s="1"/>
  <c r="AL40" i="10"/>
  <c r="AM40" i="10" s="1"/>
  <c r="AN40" i="10" s="1"/>
  <c r="AO40" i="10" s="1"/>
  <c r="AL39" i="10"/>
  <c r="AM39" i="10" s="1"/>
  <c r="AN39" i="10" s="1"/>
  <c r="AO39" i="10" s="1"/>
  <c r="AL38" i="10"/>
  <c r="AM38" i="10" s="1"/>
  <c r="AN38" i="10" s="1"/>
  <c r="AO38" i="10" s="1"/>
  <c r="AL37" i="10"/>
  <c r="AM37" i="10" s="1"/>
  <c r="AN37" i="10" s="1"/>
  <c r="AO37" i="10" s="1"/>
  <c r="AL33" i="10"/>
  <c r="AM33" i="10" s="1"/>
  <c r="AN33" i="10" s="1"/>
  <c r="AO33" i="10" s="1"/>
  <c r="AL32" i="10"/>
  <c r="AM32" i="10" s="1"/>
  <c r="AN32" i="10" s="1"/>
  <c r="AO32" i="10" s="1"/>
  <c r="AL31" i="10"/>
  <c r="AM31" i="10" s="1"/>
  <c r="AN31" i="10" s="1"/>
  <c r="AO31" i="10" s="1"/>
  <c r="AL30" i="10"/>
  <c r="AM30" i="10" s="1"/>
  <c r="AN30" i="10" s="1"/>
  <c r="AO30" i="10" s="1"/>
  <c r="AL29" i="10"/>
  <c r="AM29" i="10" s="1"/>
  <c r="AN29" i="10" s="1"/>
  <c r="AO29" i="10" s="1"/>
  <c r="AL25" i="10"/>
  <c r="AM25" i="10" s="1"/>
  <c r="AN25" i="10" s="1"/>
  <c r="AO25" i="10" s="1"/>
  <c r="AL24" i="10"/>
  <c r="AM24" i="10" s="1"/>
  <c r="AN24" i="10" s="1"/>
  <c r="AO24" i="10" s="1"/>
  <c r="AL23" i="10"/>
  <c r="AM23" i="10" s="1"/>
  <c r="AN23" i="10" s="1"/>
  <c r="AO23" i="10" s="1"/>
  <c r="AL22" i="10"/>
  <c r="AM22" i="10" s="1"/>
  <c r="AN22" i="10" s="1"/>
  <c r="AO22" i="10" s="1"/>
  <c r="AL21" i="10"/>
  <c r="AM21" i="10" s="1"/>
  <c r="AN21" i="10" s="1"/>
  <c r="AO21" i="10" s="1"/>
  <c r="AL17" i="10"/>
  <c r="AM17" i="10" s="1"/>
  <c r="AN17" i="10" s="1"/>
  <c r="AO17" i="10" s="1"/>
  <c r="AL16" i="10"/>
  <c r="AM16" i="10" s="1"/>
  <c r="AN16" i="10" s="1"/>
  <c r="AO16" i="10" s="1"/>
  <c r="AL15" i="10"/>
  <c r="AM15" i="10" s="1"/>
  <c r="AN15" i="10" s="1"/>
  <c r="AO15" i="10" s="1"/>
  <c r="AL14" i="10"/>
  <c r="AM14" i="10" s="1"/>
  <c r="AN14" i="10" s="1"/>
  <c r="AO14" i="10" s="1"/>
  <c r="AL10" i="10"/>
  <c r="AM10" i="10" s="1"/>
  <c r="AN10" i="10" s="1"/>
  <c r="AO10" i="10" s="1"/>
  <c r="AL9" i="10"/>
  <c r="AM9" i="10" s="1"/>
  <c r="AN9" i="10" s="1"/>
  <c r="AO9" i="10" s="1"/>
  <c r="AL7" i="10"/>
  <c r="AM7" i="10" s="1"/>
  <c r="AN7" i="10" s="1"/>
  <c r="AO7" i="10" s="1"/>
  <c r="AL6" i="10"/>
  <c r="AM6" i="10" s="1"/>
  <c r="AN6" i="10" s="1"/>
  <c r="AO6" i="10" s="1"/>
  <c r="AL5" i="10"/>
  <c r="AM5" i="10" s="1"/>
  <c r="AN5" i="10" s="1"/>
  <c r="AO5" i="10" s="1"/>
  <c r="AL4" i="10"/>
  <c r="AM4" i="10" s="1"/>
  <c r="AN4" i="10" s="1"/>
  <c r="AO4" i="10" s="1"/>
  <c r="AK4" i="10"/>
  <c r="AJ78" i="10"/>
  <c r="AG78" i="10"/>
  <c r="AD78" i="10"/>
  <c r="AA78" i="10"/>
  <c r="X78" i="10"/>
  <c r="U78" i="10"/>
  <c r="R78" i="10"/>
  <c r="O78" i="10"/>
  <c r="L78" i="10"/>
  <c r="I78" i="10"/>
  <c r="F78" i="10"/>
  <c r="AJ77" i="10"/>
  <c r="AG77" i="10"/>
  <c r="AD77" i="10"/>
  <c r="AA77" i="10"/>
  <c r="X77" i="10"/>
  <c r="U77" i="10"/>
  <c r="R77" i="10"/>
  <c r="O77" i="10"/>
  <c r="L77" i="10"/>
  <c r="I77" i="10"/>
  <c r="F77" i="10"/>
  <c r="AJ76" i="10"/>
  <c r="AG76" i="10"/>
  <c r="AD76" i="10"/>
  <c r="AA76" i="10"/>
  <c r="X76" i="10"/>
  <c r="U76" i="10"/>
  <c r="R76" i="10"/>
  <c r="O76" i="10"/>
  <c r="L76" i="10"/>
  <c r="I76" i="10"/>
  <c r="F76" i="10"/>
  <c r="AJ75" i="10"/>
  <c r="AG75" i="10"/>
  <c r="AD75" i="10"/>
  <c r="AA75" i="10"/>
  <c r="X75" i="10"/>
  <c r="U75" i="10"/>
  <c r="R75" i="10"/>
  <c r="O75" i="10"/>
  <c r="L75" i="10"/>
  <c r="I75" i="10"/>
  <c r="F75" i="10"/>
  <c r="AJ74" i="10"/>
  <c r="AG74" i="10"/>
  <c r="AD74" i="10"/>
  <c r="AA74" i="10"/>
  <c r="X74" i="10"/>
  <c r="U74" i="10"/>
  <c r="R74" i="10"/>
  <c r="O74" i="10"/>
  <c r="L74" i="10"/>
  <c r="I74" i="10"/>
  <c r="F74" i="10"/>
  <c r="AJ73" i="10"/>
  <c r="AG73" i="10"/>
  <c r="AD73" i="10"/>
  <c r="AA73" i="10"/>
  <c r="X73" i="10"/>
  <c r="U73" i="10"/>
  <c r="R73" i="10"/>
  <c r="O73" i="10"/>
  <c r="L73" i="10"/>
  <c r="I73" i="10"/>
  <c r="F73" i="10"/>
  <c r="AJ72" i="10"/>
  <c r="AG72" i="10"/>
  <c r="AD72" i="10"/>
  <c r="AA72" i="10"/>
  <c r="X72" i="10"/>
  <c r="U72" i="10"/>
  <c r="R72" i="10"/>
  <c r="O72" i="10"/>
  <c r="L72" i="10"/>
  <c r="I72" i="10"/>
  <c r="F72" i="10"/>
  <c r="AJ71" i="10"/>
  <c r="AG71" i="10"/>
  <c r="AD71" i="10"/>
  <c r="AA71" i="10"/>
  <c r="X71" i="10"/>
  <c r="U71" i="10"/>
  <c r="R71" i="10"/>
  <c r="O71" i="10"/>
  <c r="L71" i="10"/>
  <c r="I71" i="10"/>
  <c r="F71" i="10"/>
  <c r="AJ70" i="10"/>
  <c r="AG70" i="10"/>
  <c r="AD70" i="10"/>
  <c r="AA70" i="10"/>
  <c r="X70" i="10"/>
  <c r="U70" i="10"/>
  <c r="R70" i="10"/>
  <c r="O70" i="10"/>
  <c r="L70" i="10"/>
  <c r="I70" i="10"/>
  <c r="F70" i="10"/>
  <c r="AJ69" i="10"/>
  <c r="AG69" i="10"/>
  <c r="AD69" i="10"/>
  <c r="AA69" i="10"/>
  <c r="X69" i="10"/>
  <c r="U69" i="10"/>
  <c r="R69" i="10"/>
  <c r="O69" i="10"/>
  <c r="L69" i="10"/>
  <c r="I69" i="10"/>
  <c r="F69" i="10"/>
  <c r="AJ68" i="10"/>
  <c r="AG68" i="10"/>
  <c r="AD68" i="10"/>
  <c r="AA68" i="10"/>
  <c r="X68" i="10"/>
  <c r="U68" i="10"/>
  <c r="R68" i="10"/>
  <c r="O68" i="10"/>
  <c r="L68" i="10"/>
  <c r="I68" i="10"/>
  <c r="F68" i="10"/>
  <c r="AJ67" i="10"/>
  <c r="AG67" i="10"/>
  <c r="AD67" i="10"/>
  <c r="AA67" i="10"/>
  <c r="X67" i="10"/>
  <c r="U67" i="10"/>
  <c r="R67" i="10"/>
  <c r="O67" i="10"/>
  <c r="L67" i="10"/>
  <c r="I67" i="10"/>
  <c r="F67" i="10"/>
  <c r="AJ66" i="10"/>
  <c r="AG66" i="10"/>
  <c r="AD66" i="10"/>
  <c r="AA66" i="10"/>
  <c r="X66" i="10"/>
  <c r="U66" i="10"/>
  <c r="R66" i="10"/>
  <c r="O66" i="10"/>
  <c r="L66" i="10"/>
  <c r="I66" i="10"/>
  <c r="F66" i="10"/>
  <c r="AJ65" i="10"/>
  <c r="AG65" i="10"/>
  <c r="AD65" i="10"/>
  <c r="AA65" i="10"/>
  <c r="X65" i="10"/>
  <c r="U65" i="10"/>
  <c r="R65" i="10"/>
  <c r="O65" i="10"/>
  <c r="L65" i="10"/>
  <c r="I65" i="10"/>
  <c r="F65" i="10"/>
  <c r="AJ64" i="10"/>
  <c r="AG64" i="10"/>
  <c r="AD64" i="10"/>
  <c r="AA64" i="10"/>
  <c r="X64" i="10"/>
  <c r="U64" i="10"/>
  <c r="R64" i="10"/>
  <c r="O64" i="10"/>
  <c r="L64" i="10"/>
  <c r="I64" i="10"/>
  <c r="F64" i="10"/>
  <c r="AJ63" i="10"/>
  <c r="AG63" i="10"/>
  <c r="AD63" i="10"/>
  <c r="AA63" i="10"/>
  <c r="X63" i="10"/>
  <c r="U63" i="10"/>
  <c r="R63" i="10"/>
  <c r="O63" i="10"/>
  <c r="L63" i="10"/>
  <c r="I63" i="10"/>
  <c r="F63" i="10"/>
  <c r="AJ62" i="10"/>
  <c r="AG62" i="10"/>
  <c r="AD62" i="10"/>
  <c r="AA62" i="10"/>
  <c r="X62" i="10"/>
  <c r="U62" i="10"/>
  <c r="R62" i="10"/>
  <c r="O62" i="10"/>
  <c r="L62" i="10"/>
  <c r="I62" i="10"/>
  <c r="F62" i="10"/>
  <c r="AJ61" i="10"/>
  <c r="AG61" i="10"/>
  <c r="AD61" i="10"/>
  <c r="AA61" i="10"/>
  <c r="X61" i="10"/>
  <c r="U61" i="10"/>
  <c r="R61" i="10"/>
  <c r="O61" i="10"/>
  <c r="L61" i="10"/>
  <c r="I61" i="10"/>
  <c r="F61" i="10"/>
  <c r="AJ60" i="10"/>
  <c r="AG60" i="10"/>
  <c r="AD60" i="10"/>
  <c r="AA60" i="10"/>
  <c r="X60" i="10"/>
  <c r="U60" i="10"/>
  <c r="R60" i="10"/>
  <c r="O60" i="10"/>
  <c r="L60" i="10"/>
  <c r="I60" i="10"/>
  <c r="F60" i="10"/>
  <c r="AJ59" i="10"/>
  <c r="AG59" i="10"/>
  <c r="AD59" i="10"/>
  <c r="AA59" i="10"/>
  <c r="X59" i="10"/>
  <c r="U59" i="10"/>
  <c r="R59" i="10"/>
  <c r="O59" i="10"/>
  <c r="L59" i="10"/>
  <c r="I59" i="10"/>
  <c r="F59" i="10"/>
  <c r="AJ58" i="10"/>
  <c r="AG58" i="10"/>
  <c r="AD58" i="10"/>
  <c r="AA58" i="10"/>
  <c r="X58" i="10"/>
  <c r="U58" i="10"/>
  <c r="R58" i="10"/>
  <c r="O58" i="10"/>
  <c r="L58" i="10"/>
  <c r="I58" i="10"/>
  <c r="F58" i="10"/>
  <c r="AJ57" i="10"/>
  <c r="AG57" i="10"/>
  <c r="AD57" i="10"/>
  <c r="AA57" i="10"/>
  <c r="X57" i="10"/>
  <c r="U57" i="10"/>
  <c r="R57" i="10"/>
  <c r="O57" i="10"/>
  <c r="L57" i="10"/>
  <c r="I57" i="10"/>
  <c r="F57" i="10"/>
  <c r="AJ56" i="10"/>
  <c r="AG56" i="10"/>
  <c r="AD56" i="10"/>
  <c r="AA56" i="10"/>
  <c r="X56" i="10"/>
  <c r="U56" i="10"/>
  <c r="R56" i="10"/>
  <c r="O56" i="10"/>
  <c r="L56" i="10"/>
  <c r="I56" i="10"/>
  <c r="F56" i="10"/>
  <c r="AJ55" i="10"/>
  <c r="AG55" i="10"/>
  <c r="AD55" i="10"/>
  <c r="AA55" i="10"/>
  <c r="X55" i="10"/>
  <c r="U55" i="10"/>
  <c r="R55" i="10"/>
  <c r="O55" i="10"/>
  <c r="L55" i="10"/>
  <c r="I55" i="10"/>
  <c r="F55" i="10"/>
  <c r="AJ54" i="10"/>
  <c r="AG54" i="10"/>
  <c r="AD54" i="10"/>
  <c r="AA54" i="10"/>
  <c r="X54" i="10"/>
  <c r="U54" i="10"/>
  <c r="R54" i="10"/>
  <c r="O54" i="10"/>
  <c r="L54" i="10"/>
  <c r="I54" i="10"/>
  <c r="F54" i="10"/>
  <c r="AJ53" i="10"/>
  <c r="AG53" i="10"/>
  <c r="AD53" i="10"/>
  <c r="AA53" i="10"/>
  <c r="X53" i="10"/>
  <c r="U53" i="10"/>
  <c r="R53" i="10"/>
  <c r="O53" i="10"/>
  <c r="L53" i="10"/>
  <c r="I53" i="10"/>
  <c r="F53" i="10"/>
  <c r="AJ52" i="10"/>
  <c r="AG52" i="10"/>
  <c r="AD52" i="10"/>
  <c r="AA52" i="10"/>
  <c r="X52" i="10"/>
  <c r="U52" i="10"/>
  <c r="R52" i="10"/>
  <c r="O52" i="10"/>
  <c r="L52" i="10"/>
  <c r="I52" i="10"/>
  <c r="F52" i="10"/>
  <c r="AJ51" i="10"/>
  <c r="AG51" i="10"/>
  <c r="AD51" i="10"/>
  <c r="AA51" i="10"/>
  <c r="X51" i="10"/>
  <c r="U51" i="10"/>
  <c r="R51" i="10"/>
  <c r="O51" i="10"/>
  <c r="L51" i="10"/>
  <c r="I51" i="10"/>
  <c r="F51" i="10"/>
  <c r="AJ50" i="10"/>
  <c r="AG50" i="10"/>
  <c r="AD50" i="10"/>
  <c r="AA50" i="10"/>
  <c r="X50" i="10"/>
  <c r="U50" i="10"/>
  <c r="R50" i="10"/>
  <c r="O50" i="10"/>
  <c r="L50" i="10"/>
  <c r="I50" i="10"/>
  <c r="F50" i="10"/>
  <c r="AJ49" i="10"/>
  <c r="AG49" i="10"/>
  <c r="AD49" i="10"/>
  <c r="AA49" i="10"/>
  <c r="X49" i="10"/>
  <c r="U49" i="10"/>
  <c r="R49" i="10"/>
  <c r="O49" i="10"/>
  <c r="L49" i="10"/>
  <c r="I49" i="10"/>
  <c r="F49" i="10"/>
  <c r="AJ48" i="10"/>
  <c r="AG48" i="10"/>
  <c r="AD48" i="10"/>
  <c r="AA48" i="10"/>
  <c r="X48" i="10"/>
  <c r="U48" i="10"/>
  <c r="R48" i="10"/>
  <c r="O48" i="10"/>
  <c r="L48" i="10"/>
  <c r="I48" i="10"/>
  <c r="F48" i="10"/>
  <c r="AJ47" i="10"/>
  <c r="AG47" i="10"/>
  <c r="AD47" i="10"/>
  <c r="AA47" i="10"/>
  <c r="X47" i="10"/>
  <c r="U47" i="10"/>
  <c r="R47" i="10"/>
  <c r="O47" i="10"/>
  <c r="L47" i="10"/>
  <c r="I47" i="10"/>
  <c r="F47" i="10"/>
  <c r="AJ46" i="10"/>
  <c r="AG46" i="10"/>
  <c r="AD46" i="10"/>
  <c r="AA46" i="10"/>
  <c r="X46" i="10"/>
  <c r="U46" i="10"/>
  <c r="R46" i="10"/>
  <c r="O46" i="10"/>
  <c r="L46" i="10"/>
  <c r="I46" i="10"/>
  <c r="F46" i="10"/>
  <c r="AJ45" i="10"/>
  <c r="AG45" i="10"/>
  <c r="AD45" i="10"/>
  <c r="AA45" i="10"/>
  <c r="X45" i="10"/>
  <c r="U45" i="10"/>
  <c r="R45" i="10"/>
  <c r="O45" i="10"/>
  <c r="L45" i="10"/>
  <c r="I45" i="10"/>
  <c r="F45" i="10"/>
  <c r="AJ44" i="10"/>
  <c r="AG44" i="10"/>
  <c r="AD44" i="10"/>
  <c r="AA44" i="10"/>
  <c r="X44" i="10"/>
  <c r="U44" i="10"/>
  <c r="R44" i="10"/>
  <c r="O44" i="10"/>
  <c r="L44" i="10"/>
  <c r="I44" i="10"/>
  <c r="F44" i="10"/>
  <c r="AJ43" i="10"/>
  <c r="AG43" i="10"/>
  <c r="AD43" i="10"/>
  <c r="AA43" i="10"/>
  <c r="X43" i="10"/>
  <c r="U43" i="10"/>
  <c r="R43" i="10"/>
  <c r="O43" i="10"/>
  <c r="L43" i="10"/>
  <c r="I43" i="10"/>
  <c r="F43" i="10"/>
  <c r="AJ42" i="10"/>
  <c r="AG42" i="10"/>
  <c r="AD42" i="10"/>
  <c r="AA42" i="10"/>
  <c r="X42" i="10"/>
  <c r="U42" i="10"/>
  <c r="R42" i="10"/>
  <c r="O42" i="10"/>
  <c r="L42" i="10"/>
  <c r="I42" i="10"/>
  <c r="F42" i="10"/>
  <c r="AJ41" i="10"/>
  <c r="AG41" i="10"/>
  <c r="AD41" i="10"/>
  <c r="AA41" i="10"/>
  <c r="X41" i="10"/>
  <c r="U41" i="10"/>
  <c r="R41" i="10"/>
  <c r="O41" i="10"/>
  <c r="L41" i="10"/>
  <c r="I41" i="10"/>
  <c r="F41" i="10"/>
  <c r="AJ40" i="10"/>
  <c r="AG40" i="10"/>
  <c r="AD40" i="10"/>
  <c r="AA40" i="10"/>
  <c r="X40" i="10"/>
  <c r="U40" i="10"/>
  <c r="R40" i="10"/>
  <c r="O40" i="10"/>
  <c r="L40" i="10"/>
  <c r="I40" i="10"/>
  <c r="F40" i="10"/>
  <c r="AJ39" i="10"/>
  <c r="AG39" i="10"/>
  <c r="AD39" i="10"/>
  <c r="AA39" i="10"/>
  <c r="X39" i="10"/>
  <c r="U39" i="10"/>
  <c r="R39" i="10"/>
  <c r="O39" i="10"/>
  <c r="L39" i="10"/>
  <c r="I39" i="10"/>
  <c r="F39" i="10"/>
  <c r="AJ38" i="10"/>
  <c r="AG38" i="10"/>
  <c r="AD38" i="10"/>
  <c r="AA38" i="10"/>
  <c r="X38" i="10"/>
  <c r="U38" i="10"/>
  <c r="R38" i="10"/>
  <c r="O38" i="10"/>
  <c r="L38" i="10"/>
  <c r="I38" i="10"/>
  <c r="F38" i="10"/>
  <c r="AJ37" i="10"/>
  <c r="AG37" i="10"/>
  <c r="AD37" i="10"/>
  <c r="AA37" i="10"/>
  <c r="X37" i="10"/>
  <c r="U37" i="10"/>
  <c r="R37" i="10"/>
  <c r="O37" i="10"/>
  <c r="L37" i="10"/>
  <c r="I37" i="10"/>
  <c r="F37" i="10"/>
  <c r="AJ36" i="10"/>
  <c r="AG36" i="10"/>
  <c r="AD36" i="10"/>
  <c r="AA36" i="10"/>
  <c r="X36" i="10"/>
  <c r="U36" i="10"/>
  <c r="R36" i="10"/>
  <c r="O36" i="10"/>
  <c r="L36" i="10"/>
  <c r="I36" i="10"/>
  <c r="F36" i="10"/>
  <c r="AJ35" i="10"/>
  <c r="AG35" i="10"/>
  <c r="AD35" i="10"/>
  <c r="AA35" i="10"/>
  <c r="X35" i="10"/>
  <c r="U35" i="10"/>
  <c r="R35" i="10"/>
  <c r="O35" i="10"/>
  <c r="L35" i="10"/>
  <c r="I35" i="10"/>
  <c r="F35" i="10"/>
  <c r="AJ34" i="10"/>
  <c r="AG34" i="10"/>
  <c r="AD34" i="10"/>
  <c r="AA34" i="10"/>
  <c r="X34" i="10"/>
  <c r="U34" i="10"/>
  <c r="R34" i="10"/>
  <c r="O34" i="10"/>
  <c r="L34" i="10"/>
  <c r="I34" i="10"/>
  <c r="F34" i="10"/>
  <c r="AJ33" i="10"/>
  <c r="AG33" i="10"/>
  <c r="AD33" i="10"/>
  <c r="AA33" i="10"/>
  <c r="X33" i="10"/>
  <c r="U33" i="10"/>
  <c r="R33" i="10"/>
  <c r="O33" i="10"/>
  <c r="L33" i="10"/>
  <c r="I33" i="10"/>
  <c r="F33" i="10"/>
  <c r="AJ32" i="10"/>
  <c r="AG32" i="10"/>
  <c r="AD32" i="10"/>
  <c r="AA32" i="10"/>
  <c r="X32" i="10"/>
  <c r="U32" i="10"/>
  <c r="R32" i="10"/>
  <c r="O32" i="10"/>
  <c r="L32" i="10"/>
  <c r="I32" i="10"/>
  <c r="F32" i="10"/>
  <c r="AJ31" i="10"/>
  <c r="AG31" i="10"/>
  <c r="AD31" i="10"/>
  <c r="AA31" i="10"/>
  <c r="X31" i="10"/>
  <c r="U31" i="10"/>
  <c r="R31" i="10"/>
  <c r="O31" i="10"/>
  <c r="L31" i="10"/>
  <c r="I31" i="10"/>
  <c r="F31" i="10"/>
  <c r="AJ30" i="10"/>
  <c r="AG30" i="10"/>
  <c r="AD30" i="10"/>
  <c r="AA30" i="10"/>
  <c r="X30" i="10"/>
  <c r="U30" i="10"/>
  <c r="R30" i="10"/>
  <c r="O30" i="10"/>
  <c r="L30" i="10"/>
  <c r="I30" i="10"/>
  <c r="F30" i="10"/>
  <c r="AJ29" i="10"/>
  <c r="AG29" i="10"/>
  <c r="AD29" i="10"/>
  <c r="AA29" i="10"/>
  <c r="X29" i="10"/>
  <c r="U29" i="10"/>
  <c r="R29" i="10"/>
  <c r="O29" i="10"/>
  <c r="L29" i="10"/>
  <c r="I29" i="10"/>
  <c r="F29" i="10"/>
  <c r="AJ28" i="10"/>
  <c r="AG28" i="10"/>
  <c r="AD28" i="10"/>
  <c r="AA28" i="10"/>
  <c r="X28" i="10"/>
  <c r="U28" i="10"/>
  <c r="R28" i="10"/>
  <c r="O28" i="10"/>
  <c r="L28" i="10"/>
  <c r="I28" i="10"/>
  <c r="F28" i="10"/>
  <c r="AJ27" i="10"/>
  <c r="AG27" i="10"/>
  <c r="AD27" i="10"/>
  <c r="AA27" i="10"/>
  <c r="X27" i="10"/>
  <c r="U27" i="10"/>
  <c r="R27" i="10"/>
  <c r="O27" i="10"/>
  <c r="L27" i="10"/>
  <c r="I27" i="10"/>
  <c r="F27" i="10"/>
  <c r="AJ26" i="10"/>
  <c r="AG26" i="10"/>
  <c r="AD26" i="10"/>
  <c r="AA26" i="10"/>
  <c r="X26" i="10"/>
  <c r="U26" i="10"/>
  <c r="R26" i="10"/>
  <c r="O26" i="10"/>
  <c r="L26" i="10"/>
  <c r="I26" i="10"/>
  <c r="F26" i="10"/>
  <c r="AJ25" i="10"/>
  <c r="AG25" i="10"/>
  <c r="AD25" i="10"/>
  <c r="AA25" i="10"/>
  <c r="X25" i="10"/>
  <c r="U25" i="10"/>
  <c r="R25" i="10"/>
  <c r="O25" i="10"/>
  <c r="L25" i="10"/>
  <c r="I25" i="10"/>
  <c r="F25" i="10"/>
  <c r="AJ24" i="10"/>
  <c r="AG24" i="10"/>
  <c r="AD24" i="10"/>
  <c r="Y24" i="10"/>
  <c r="AA24" i="10" s="1"/>
  <c r="V24" i="10"/>
  <c r="X24" i="10" s="1"/>
  <c r="S24" i="10"/>
  <c r="U24" i="10" s="1"/>
  <c r="P24" i="10"/>
  <c r="R24" i="10" s="1"/>
  <c r="O24" i="10"/>
  <c r="J24" i="10"/>
  <c r="L24" i="10" s="1"/>
  <c r="I24" i="10"/>
  <c r="D24" i="10"/>
  <c r="F24" i="10" s="1"/>
  <c r="AJ23" i="10"/>
  <c r="AG23" i="10"/>
  <c r="AD23" i="10"/>
  <c r="Y23" i="10"/>
  <c r="AA23" i="10" s="1"/>
  <c r="V23" i="10"/>
  <c r="X23" i="10" s="1"/>
  <c r="U23" i="10"/>
  <c r="R23" i="10"/>
  <c r="O23" i="10"/>
  <c r="J23" i="10"/>
  <c r="L23" i="10" s="1"/>
  <c r="I23" i="10"/>
  <c r="F23" i="10"/>
  <c r="AJ22" i="10"/>
  <c r="AG22" i="10"/>
  <c r="AD22" i="10"/>
  <c r="AA22" i="10"/>
  <c r="X22" i="10"/>
  <c r="U22" i="10"/>
  <c r="R22" i="10"/>
  <c r="O22" i="10"/>
  <c r="L22" i="10"/>
  <c r="I22" i="10"/>
  <c r="F22" i="10"/>
  <c r="AJ21" i="10"/>
  <c r="AG21" i="10"/>
  <c r="AD21" i="10"/>
  <c r="AA21" i="10"/>
  <c r="X21" i="10"/>
  <c r="U21" i="10"/>
  <c r="R21" i="10"/>
  <c r="O21" i="10"/>
  <c r="L21" i="10"/>
  <c r="I21" i="10"/>
  <c r="F21" i="10"/>
  <c r="AJ20" i="10"/>
  <c r="AG20" i="10"/>
  <c r="AD20" i="10"/>
  <c r="Y20" i="10"/>
  <c r="AA20" i="10" s="1"/>
  <c r="V20" i="10"/>
  <c r="X20" i="10" s="1"/>
  <c r="S20" i="10"/>
  <c r="U20" i="10" s="1"/>
  <c r="R20" i="10"/>
  <c r="O20" i="10"/>
  <c r="J20" i="10"/>
  <c r="L20" i="10" s="1"/>
  <c r="I20" i="10"/>
  <c r="D20" i="10"/>
  <c r="F20" i="10" s="1"/>
  <c r="AJ19" i="10"/>
  <c r="AG19" i="10"/>
  <c r="AD19" i="10"/>
  <c r="AA19" i="10"/>
  <c r="X19" i="10"/>
  <c r="U19" i="10"/>
  <c r="R19" i="10"/>
  <c r="O19" i="10"/>
  <c r="L19" i="10"/>
  <c r="I19" i="10"/>
  <c r="F19" i="10"/>
  <c r="AJ18" i="10"/>
  <c r="AG18" i="10"/>
  <c r="AD18" i="10"/>
  <c r="AA18" i="10"/>
  <c r="X18" i="10"/>
  <c r="U18" i="10"/>
  <c r="R18" i="10"/>
  <c r="O18" i="10"/>
  <c r="L18" i="10"/>
  <c r="I18" i="10"/>
  <c r="F18" i="10"/>
  <c r="AJ17" i="10"/>
  <c r="AG17" i="10"/>
  <c r="AD17" i="10"/>
  <c r="AA17" i="10"/>
  <c r="X17" i="10"/>
  <c r="U17" i="10"/>
  <c r="R17" i="10"/>
  <c r="O17" i="10"/>
  <c r="L17" i="10"/>
  <c r="I17" i="10"/>
  <c r="F17" i="10"/>
  <c r="AJ16" i="10"/>
  <c r="AG16" i="10"/>
  <c r="AD16" i="10"/>
  <c r="AA16" i="10"/>
  <c r="X16" i="10"/>
  <c r="U16" i="10"/>
  <c r="R16" i="10"/>
  <c r="O16" i="10"/>
  <c r="L16" i="10"/>
  <c r="I16" i="10"/>
  <c r="F16" i="10"/>
  <c r="AJ15" i="10"/>
  <c r="AG15" i="10"/>
  <c r="AD15" i="10"/>
  <c r="AA15" i="10"/>
  <c r="X15" i="10"/>
  <c r="U15" i="10"/>
  <c r="R15" i="10"/>
  <c r="O15" i="10"/>
  <c r="L15" i="10"/>
  <c r="I15" i="10"/>
  <c r="F15" i="10"/>
  <c r="AJ14" i="10"/>
  <c r="AG14" i="10"/>
  <c r="AD14" i="10"/>
  <c r="AA14" i="10"/>
  <c r="X14" i="10"/>
  <c r="U14" i="10"/>
  <c r="R14" i="10"/>
  <c r="O14" i="10"/>
  <c r="L14" i="10"/>
  <c r="I14" i="10"/>
  <c r="F14" i="10"/>
  <c r="AJ13" i="10"/>
  <c r="AG13" i="10"/>
  <c r="AD13" i="10"/>
  <c r="Y13" i="10"/>
  <c r="AA13" i="10" s="1"/>
  <c r="V13" i="10"/>
  <c r="X13" i="10" s="1"/>
  <c r="S13" i="10"/>
  <c r="U13" i="10" s="1"/>
  <c r="P13" i="10"/>
  <c r="R13" i="10" s="1"/>
  <c r="O13" i="10"/>
  <c r="J13" i="10"/>
  <c r="L13" i="10" s="1"/>
  <c r="I13" i="10"/>
  <c r="D13" i="10"/>
  <c r="F13" i="10" s="1"/>
  <c r="AK13" i="10" s="1"/>
  <c r="AL13" i="10" s="1"/>
  <c r="AM13" i="10" s="1"/>
  <c r="AN13" i="10" s="1"/>
  <c r="AO13" i="10" s="1"/>
  <c r="AJ12" i="10"/>
  <c r="AG12" i="10"/>
  <c r="AD12" i="10"/>
  <c r="AA12" i="10"/>
  <c r="X12" i="10"/>
  <c r="U12" i="10"/>
  <c r="R12" i="10"/>
  <c r="O12" i="10"/>
  <c r="L12" i="10"/>
  <c r="I12" i="10"/>
  <c r="F12" i="10"/>
  <c r="AJ11" i="10"/>
  <c r="AG11" i="10"/>
  <c r="AD11" i="10"/>
  <c r="AA11" i="10"/>
  <c r="X11" i="10"/>
  <c r="U11" i="10"/>
  <c r="R11" i="10"/>
  <c r="O11" i="10"/>
  <c r="L11" i="10"/>
  <c r="I11" i="10"/>
  <c r="F11" i="10"/>
  <c r="AJ10" i="10"/>
  <c r="AG10" i="10"/>
  <c r="AD10" i="10"/>
  <c r="AA10" i="10"/>
  <c r="X10" i="10"/>
  <c r="U10" i="10"/>
  <c r="R10" i="10"/>
  <c r="O10" i="10"/>
  <c r="L10" i="10"/>
  <c r="I10" i="10"/>
  <c r="F10" i="10"/>
  <c r="AJ9" i="10"/>
  <c r="AG9" i="10"/>
  <c r="AD9" i="10"/>
  <c r="AA9" i="10"/>
  <c r="X9" i="10"/>
  <c r="U9" i="10"/>
  <c r="R9" i="10"/>
  <c r="O9" i="10"/>
  <c r="L9" i="10"/>
  <c r="I9" i="10"/>
  <c r="F9" i="10"/>
  <c r="AJ8" i="10"/>
  <c r="AD8" i="10"/>
  <c r="AA8" i="10"/>
  <c r="X8" i="10"/>
  <c r="U8" i="10"/>
  <c r="R8" i="10"/>
  <c r="O8" i="10"/>
  <c r="L8" i="10"/>
  <c r="I8" i="10"/>
  <c r="F8" i="10"/>
  <c r="AJ7" i="10"/>
  <c r="AG7" i="10"/>
  <c r="AD7" i="10"/>
  <c r="AA7" i="10"/>
  <c r="X7" i="10"/>
  <c r="U7" i="10"/>
  <c r="R7" i="10"/>
  <c r="O7" i="10"/>
  <c r="L7" i="10"/>
  <c r="I7" i="10"/>
  <c r="F7" i="10"/>
  <c r="AJ6" i="10"/>
  <c r="AG6" i="10"/>
  <c r="AD6" i="10"/>
  <c r="AA6" i="10"/>
  <c r="X6" i="10"/>
  <c r="U6" i="10"/>
  <c r="R6" i="10"/>
  <c r="O6" i="10"/>
  <c r="L6" i="10"/>
  <c r="I6" i="10"/>
  <c r="F6" i="10"/>
  <c r="AJ5" i="10"/>
  <c r="AG5" i="10"/>
  <c r="AD5" i="10"/>
  <c r="AA5" i="10"/>
  <c r="X5" i="10"/>
  <c r="U5" i="10"/>
  <c r="R5" i="10"/>
  <c r="O5" i="10"/>
  <c r="L5" i="10"/>
  <c r="I5" i="10"/>
  <c r="F5" i="10"/>
  <c r="AJ4" i="10"/>
  <c r="AG4" i="10"/>
  <c r="AD4" i="10"/>
  <c r="AA4" i="10"/>
  <c r="X4" i="10"/>
  <c r="U4" i="10"/>
  <c r="R4" i="10"/>
  <c r="O4" i="10"/>
  <c r="L4" i="10"/>
  <c r="I4" i="10"/>
  <c r="F4" i="10"/>
  <c r="AN6" i="2" l="1"/>
  <c r="AO6" i="2"/>
  <c r="AP6" i="2" s="1"/>
  <c r="AQ6" i="2" s="1"/>
  <c r="AR6" i="2" s="1"/>
  <c r="AN8" i="2"/>
  <c r="AO8" i="2"/>
  <c r="AP8" i="2" s="1"/>
  <c r="AQ8" i="2" s="1"/>
  <c r="AR8" i="2" s="1"/>
  <c r="AN9" i="2"/>
  <c r="AO9" i="2" s="1"/>
  <c r="AP9" i="2" s="1"/>
  <c r="AQ9" i="2" s="1"/>
  <c r="AR9" i="2" s="1"/>
  <c r="AN10" i="2"/>
  <c r="AO10" i="2"/>
  <c r="AP10" i="2" s="1"/>
  <c r="AQ10" i="2" s="1"/>
  <c r="AR10" i="2" s="1"/>
  <c r="AN11" i="2"/>
  <c r="AO11" i="2" s="1"/>
  <c r="AP11" i="2" s="1"/>
  <c r="AQ11" i="2" s="1"/>
  <c r="AR11" i="2" s="1"/>
  <c r="AN12" i="2"/>
  <c r="AO12" i="2"/>
  <c r="AP12" i="2" s="1"/>
  <c r="AQ12" i="2" s="1"/>
  <c r="AR12" i="2" s="1"/>
  <c r="AN13" i="2"/>
  <c r="AO13" i="2" s="1"/>
  <c r="AP13" i="2" s="1"/>
  <c r="AQ13" i="2" s="1"/>
  <c r="AR13" i="2" s="1"/>
  <c r="AN14" i="2"/>
  <c r="AO14" i="2"/>
  <c r="AP14" i="2" s="1"/>
  <c r="AQ14" i="2" s="1"/>
  <c r="AR14" i="2" s="1"/>
  <c r="AN15" i="2"/>
  <c r="AO15" i="2" s="1"/>
  <c r="AP15" i="2" s="1"/>
  <c r="AQ15" i="2" s="1"/>
  <c r="AR15" i="2" s="1"/>
  <c r="AN16" i="2"/>
  <c r="AO16" i="2"/>
  <c r="AP16" i="2" s="1"/>
  <c r="AQ16" i="2" s="1"/>
  <c r="AR16" i="2" s="1"/>
  <c r="AN17" i="2"/>
  <c r="AO17" i="2" s="1"/>
  <c r="AP17" i="2" s="1"/>
  <c r="AQ17" i="2" s="1"/>
  <c r="AR17" i="2" s="1"/>
  <c r="AN18" i="2"/>
  <c r="AO18" i="2"/>
  <c r="AP18" i="2" s="1"/>
  <c r="AQ18" i="2" s="1"/>
  <c r="AR18" i="2" s="1"/>
  <c r="AN19" i="2"/>
  <c r="AO19" i="2" s="1"/>
  <c r="AP19" i="2" s="1"/>
  <c r="AQ19" i="2" s="1"/>
  <c r="AR19" i="2" s="1"/>
  <c r="AN20" i="2"/>
  <c r="AO20" i="2" s="1"/>
  <c r="AP20" i="2" s="1"/>
  <c r="AQ20" i="2" s="1"/>
  <c r="AR20" i="2" s="1"/>
  <c r="AN21" i="2"/>
  <c r="AO21" i="2" s="1"/>
  <c r="AP21" i="2" s="1"/>
  <c r="AQ21" i="2" s="1"/>
  <c r="AR21" i="2" s="1"/>
  <c r="AN22" i="2"/>
  <c r="AO22" i="2"/>
  <c r="AP22" i="2" s="1"/>
  <c r="AQ22" i="2" s="1"/>
  <c r="AR22" i="2" s="1"/>
  <c r="AN23" i="2"/>
  <c r="AO23" i="2" s="1"/>
  <c r="AP23" i="2" s="1"/>
  <c r="AQ23" i="2" s="1"/>
  <c r="AR23" i="2" s="1"/>
  <c r="AN24" i="2"/>
  <c r="AO24" i="2"/>
  <c r="AP24" i="2" s="1"/>
  <c r="AQ24" i="2" s="1"/>
  <c r="AR24" i="2" s="1"/>
  <c r="AM24" i="2"/>
  <c r="AJ24" i="2"/>
  <c r="AG24" i="2"/>
  <c r="AD24" i="2"/>
  <c r="AA24" i="2"/>
  <c r="X24" i="2"/>
  <c r="U24" i="2"/>
  <c r="R24" i="2"/>
  <c r="O24" i="2"/>
  <c r="L24" i="2"/>
  <c r="I24" i="2"/>
  <c r="F24" i="2"/>
  <c r="AM23" i="2"/>
  <c r="AJ23" i="2"/>
  <c r="AG23" i="2"/>
  <c r="AD23" i="2"/>
  <c r="AA23" i="2"/>
  <c r="X23" i="2"/>
  <c r="U23" i="2"/>
  <c r="R23" i="2"/>
  <c r="O23" i="2"/>
  <c r="L23" i="2"/>
  <c r="I23" i="2"/>
  <c r="F23" i="2"/>
  <c r="AM22" i="2"/>
  <c r="AJ22" i="2"/>
  <c r="AG22" i="2"/>
  <c r="AD22" i="2"/>
  <c r="AA22" i="2"/>
  <c r="X22" i="2"/>
  <c r="U22" i="2"/>
  <c r="R22" i="2"/>
  <c r="O22" i="2"/>
  <c r="L22" i="2"/>
  <c r="I22" i="2"/>
  <c r="F22" i="2"/>
  <c r="AM21" i="2"/>
  <c r="AJ21" i="2"/>
  <c r="AG21" i="2"/>
  <c r="AD21" i="2"/>
  <c r="AA21" i="2"/>
  <c r="X21" i="2"/>
  <c r="U21" i="2"/>
  <c r="R21" i="2"/>
  <c r="O21" i="2"/>
  <c r="L21" i="2"/>
  <c r="I21" i="2"/>
  <c r="F21" i="2"/>
  <c r="AM20" i="2"/>
  <c r="AJ20" i="2"/>
  <c r="AG20" i="2"/>
  <c r="AD20" i="2"/>
  <c r="AA20" i="2"/>
  <c r="X20" i="2"/>
  <c r="U20" i="2"/>
  <c r="R20" i="2"/>
  <c r="O20" i="2"/>
  <c r="L20" i="2"/>
  <c r="I20" i="2"/>
  <c r="F20" i="2"/>
  <c r="AM19" i="2"/>
  <c r="AJ19" i="2"/>
  <c r="AG19" i="2"/>
  <c r="AD19" i="2"/>
  <c r="AA19" i="2"/>
  <c r="X19" i="2"/>
  <c r="U19" i="2"/>
  <c r="R19" i="2"/>
  <c r="O19" i="2"/>
  <c r="L19" i="2"/>
  <c r="I19" i="2"/>
  <c r="F19" i="2"/>
  <c r="AM18" i="2"/>
  <c r="AJ18" i="2"/>
  <c r="AG18" i="2"/>
  <c r="AD18" i="2"/>
  <c r="AA18" i="2"/>
  <c r="X18" i="2"/>
  <c r="U18" i="2"/>
  <c r="R18" i="2"/>
  <c r="O18" i="2"/>
  <c r="L18" i="2"/>
  <c r="I18" i="2"/>
  <c r="F18" i="2"/>
  <c r="AM17" i="2"/>
  <c r="AJ17" i="2"/>
  <c r="AG17" i="2"/>
  <c r="AD17" i="2"/>
  <c r="AA17" i="2"/>
  <c r="X17" i="2"/>
  <c r="U17" i="2"/>
  <c r="R17" i="2"/>
  <c r="O17" i="2"/>
  <c r="L17" i="2"/>
  <c r="I17" i="2"/>
  <c r="F17" i="2"/>
  <c r="AM16" i="2"/>
  <c r="AJ16" i="2"/>
  <c r="AG16" i="2"/>
  <c r="AD16" i="2"/>
  <c r="AA16" i="2"/>
  <c r="X16" i="2"/>
  <c r="U16" i="2"/>
  <c r="R16" i="2"/>
  <c r="O16" i="2"/>
  <c r="L16" i="2"/>
  <c r="I16" i="2"/>
  <c r="F16" i="2"/>
  <c r="AM15" i="2"/>
  <c r="AJ15" i="2"/>
  <c r="AG15" i="2"/>
  <c r="AD15" i="2"/>
  <c r="AA15" i="2"/>
  <c r="X15" i="2"/>
  <c r="U15" i="2"/>
  <c r="R15" i="2"/>
  <c r="O15" i="2"/>
  <c r="L15" i="2"/>
  <c r="I15" i="2"/>
  <c r="F15" i="2"/>
  <c r="AM14" i="2"/>
  <c r="AJ14" i="2"/>
  <c r="AG14" i="2"/>
  <c r="AD14" i="2"/>
  <c r="AA14" i="2"/>
  <c r="X14" i="2"/>
  <c r="U14" i="2"/>
  <c r="R14" i="2"/>
  <c r="O14" i="2"/>
  <c r="L14" i="2"/>
  <c r="I14" i="2"/>
  <c r="F14" i="2"/>
  <c r="AM13" i="2"/>
  <c r="AJ13" i="2"/>
  <c r="AG13" i="2"/>
  <c r="AD13" i="2"/>
  <c r="AA13" i="2"/>
  <c r="X13" i="2"/>
  <c r="U13" i="2"/>
  <c r="R13" i="2"/>
  <c r="O13" i="2"/>
  <c r="L13" i="2"/>
  <c r="I13" i="2"/>
  <c r="F13" i="2"/>
  <c r="AM12" i="2"/>
  <c r="AJ12" i="2"/>
  <c r="AG12" i="2"/>
  <c r="AD12" i="2"/>
  <c r="AA12" i="2"/>
  <c r="X12" i="2"/>
  <c r="U12" i="2"/>
  <c r="R12" i="2"/>
  <c r="O12" i="2"/>
  <c r="L12" i="2"/>
  <c r="I12" i="2"/>
  <c r="F12" i="2"/>
  <c r="AM11" i="2"/>
  <c r="AJ11" i="2"/>
  <c r="AG11" i="2"/>
  <c r="AD11" i="2"/>
  <c r="AA11" i="2"/>
  <c r="X11" i="2"/>
  <c r="U11" i="2"/>
  <c r="R11" i="2"/>
  <c r="O11" i="2"/>
  <c r="L11" i="2"/>
  <c r="I11" i="2"/>
  <c r="F11" i="2"/>
  <c r="AM10" i="2"/>
  <c r="AJ10" i="2"/>
  <c r="AG10" i="2"/>
  <c r="AD10" i="2"/>
  <c r="AA10" i="2"/>
  <c r="X10" i="2"/>
  <c r="U10" i="2"/>
  <c r="R10" i="2"/>
  <c r="O10" i="2"/>
  <c r="L10" i="2"/>
  <c r="I10" i="2"/>
  <c r="F10" i="2"/>
  <c r="AM9" i="2"/>
  <c r="AJ9" i="2"/>
  <c r="AG9" i="2"/>
  <c r="AD9" i="2"/>
  <c r="AA9" i="2"/>
  <c r="X9" i="2"/>
  <c r="U9" i="2"/>
  <c r="R9" i="2"/>
  <c r="O9" i="2"/>
  <c r="L9" i="2"/>
  <c r="I9" i="2"/>
  <c r="F9" i="2"/>
  <c r="AM8" i="2"/>
  <c r="AJ8" i="2"/>
  <c r="AG8" i="2"/>
  <c r="AD8" i="2"/>
  <c r="AA8" i="2"/>
  <c r="X8" i="2"/>
  <c r="U8" i="2"/>
  <c r="R8" i="2"/>
  <c r="O8" i="2"/>
  <c r="L8" i="2"/>
  <c r="I8" i="2"/>
  <c r="F8" i="2"/>
  <c r="AM7" i="2"/>
  <c r="AJ7" i="2"/>
  <c r="AG7" i="2"/>
  <c r="AD7" i="2"/>
  <c r="AA7" i="2"/>
  <c r="X7" i="2"/>
  <c r="U7" i="2"/>
  <c r="R7" i="2"/>
  <c r="O7" i="2"/>
  <c r="L7" i="2"/>
  <c r="I7" i="2"/>
  <c r="F7" i="2"/>
  <c r="AM6" i="2"/>
  <c r="AJ6" i="2"/>
  <c r="AG6" i="2"/>
  <c r="AD6" i="2"/>
  <c r="AA6" i="2"/>
  <c r="X6" i="2"/>
  <c r="U6" i="2"/>
  <c r="R6" i="2"/>
  <c r="O6" i="2"/>
  <c r="L6" i="2"/>
  <c r="I6" i="2"/>
  <c r="F6" i="2"/>
  <c r="AM5" i="2"/>
  <c r="AN5" i="2" s="1"/>
  <c r="AO5" i="2" s="1"/>
  <c r="AP5" i="2" s="1"/>
  <c r="AQ5" i="2" s="1"/>
  <c r="AR5" i="2" s="1"/>
  <c r="AJ5" i="2"/>
  <c r="AG5" i="2"/>
  <c r="AD5" i="2"/>
  <c r="AA5" i="2"/>
  <c r="X5" i="2"/>
  <c r="U5" i="2"/>
  <c r="R5" i="2"/>
  <c r="O5" i="2"/>
  <c r="L5" i="2"/>
  <c r="I5" i="2"/>
  <c r="F5" i="2"/>
  <c r="AM4" i="2"/>
  <c r="AN4" i="2" s="1"/>
  <c r="AO4" i="2" s="1"/>
  <c r="AP4" i="2" s="1"/>
  <c r="AQ4" i="2" s="1"/>
  <c r="AR4" i="2" s="1"/>
  <c r="AJ4" i="2"/>
  <c r="AG4" i="2"/>
  <c r="AD4" i="2"/>
  <c r="AA4" i="2"/>
  <c r="X4" i="2"/>
  <c r="U4" i="2"/>
  <c r="R4" i="2"/>
  <c r="O4" i="2"/>
  <c r="L4" i="2"/>
  <c r="I4" i="2"/>
  <c r="F4" i="2"/>
  <c r="AI40" i="3"/>
  <c r="AJ40" i="3" s="1"/>
  <c r="AK40" i="3" s="1"/>
  <c r="AL40" i="3" s="1"/>
  <c r="AI39" i="3"/>
  <c r="AJ39" i="3" s="1"/>
  <c r="AK39" i="3" s="1"/>
  <c r="AL39" i="3" s="1"/>
  <c r="AI38" i="3"/>
  <c r="AJ38" i="3" s="1"/>
  <c r="AK38" i="3" s="1"/>
  <c r="AL38" i="3" s="1"/>
  <c r="AI37" i="3"/>
  <c r="AJ37" i="3" s="1"/>
  <c r="AK37" i="3" s="1"/>
  <c r="AL37" i="3" s="1"/>
  <c r="AI35" i="3"/>
  <c r="AJ35" i="3" s="1"/>
  <c r="AK35" i="3" s="1"/>
  <c r="AL35" i="3" s="1"/>
  <c r="AI33" i="3"/>
  <c r="AJ33" i="3" s="1"/>
  <c r="AK33" i="3" s="1"/>
  <c r="AL33" i="3" s="1"/>
  <c r="AI32" i="3"/>
  <c r="AJ32" i="3" s="1"/>
  <c r="AK32" i="3" s="1"/>
  <c r="AL32" i="3" s="1"/>
  <c r="AI29" i="3"/>
  <c r="AJ29" i="3" s="1"/>
  <c r="AK29" i="3" s="1"/>
  <c r="AL29" i="3" s="1"/>
  <c r="AI28" i="3"/>
  <c r="AJ28" i="3" s="1"/>
  <c r="AK28" i="3" s="1"/>
  <c r="AL28" i="3" s="1"/>
  <c r="AI27" i="3"/>
  <c r="AJ27" i="3" s="1"/>
  <c r="AK27" i="3" s="1"/>
  <c r="AL27" i="3" s="1"/>
  <c r="AI26" i="3"/>
  <c r="AJ26" i="3" s="1"/>
  <c r="AK26" i="3" s="1"/>
  <c r="AL26" i="3" s="1"/>
  <c r="AI25" i="3"/>
  <c r="AJ25" i="3" s="1"/>
  <c r="AK25" i="3" s="1"/>
  <c r="AL25" i="3" s="1"/>
  <c r="AI24" i="3"/>
  <c r="AJ24" i="3" s="1"/>
  <c r="AK24" i="3" s="1"/>
  <c r="AL24" i="3" s="1"/>
  <c r="AI23" i="3"/>
  <c r="AJ23" i="3" s="1"/>
  <c r="AK23" i="3" s="1"/>
  <c r="AL23" i="3" s="1"/>
  <c r="AI22" i="3"/>
  <c r="AJ22" i="3" s="1"/>
  <c r="AK22" i="3" s="1"/>
  <c r="AL22" i="3" s="1"/>
  <c r="AI21" i="3"/>
  <c r="AJ21" i="3" s="1"/>
  <c r="AK21" i="3" s="1"/>
  <c r="AL21" i="3" s="1"/>
  <c r="AI20" i="3"/>
  <c r="AJ20" i="3" s="1"/>
  <c r="AK20" i="3" s="1"/>
  <c r="AL20" i="3" s="1"/>
  <c r="AI19" i="3"/>
  <c r="AJ19" i="3" s="1"/>
  <c r="AK19" i="3" s="1"/>
  <c r="AL19" i="3" s="1"/>
  <c r="AI18" i="3"/>
  <c r="AJ18" i="3" s="1"/>
  <c r="AK18" i="3" s="1"/>
  <c r="AL18" i="3" s="1"/>
  <c r="AI17" i="3"/>
  <c r="AJ17" i="3" s="1"/>
  <c r="AK17" i="3" s="1"/>
  <c r="AL17" i="3" s="1"/>
  <c r="AI16" i="3"/>
  <c r="AJ16" i="3" s="1"/>
  <c r="AK16" i="3" s="1"/>
  <c r="AL16" i="3" s="1"/>
  <c r="AI15" i="3"/>
  <c r="AJ15" i="3" s="1"/>
  <c r="AK15" i="3" s="1"/>
  <c r="AL15" i="3" s="1"/>
  <c r="AI14" i="3"/>
  <c r="AJ14" i="3" s="1"/>
  <c r="AK14" i="3" s="1"/>
  <c r="AL14" i="3" s="1"/>
  <c r="AI13" i="3"/>
  <c r="AJ13" i="3" s="1"/>
  <c r="AK13" i="3" s="1"/>
  <c r="AL13" i="3" s="1"/>
  <c r="AI12" i="3"/>
  <c r="AJ12" i="3" s="1"/>
  <c r="AK12" i="3" s="1"/>
  <c r="AL12" i="3" s="1"/>
  <c r="AI11" i="3"/>
  <c r="AJ11" i="3" s="1"/>
  <c r="AK11" i="3" s="1"/>
  <c r="AL11" i="3" s="1"/>
  <c r="AI10" i="3"/>
  <c r="AJ10" i="3" s="1"/>
  <c r="AK10" i="3" s="1"/>
  <c r="AL10" i="3" s="1"/>
  <c r="AI9" i="3"/>
  <c r="AJ9" i="3" s="1"/>
  <c r="AK9" i="3" s="1"/>
  <c r="AL9" i="3" s="1"/>
  <c r="AI8" i="3"/>
  <c r="AJ8" i="3" s="1"/>
  <c r="AK8" i="3" s="1"/>
  <c r="AL8" i="3" s="1"/>
  <c r="AI7" i="3"/>
  <c r="AJ7" i="3" s="1"/>
  <c r="AK7" i="3" s="1"/>
  <c r="AL7" i="3" s="1"/>
  <c r="AI6" i="3"/>
  <c r="AJ6" i="3" s="1"/>
  <c r="AK6" i="3" s="1"/>
  <c r="AL6" i="3" s="1"/>
  <c r="AI5" i="3"/>
  <c r="AJ5" i="3" s="1"/>
  <c r="AK5" i="3" s="1"/>
  <c r="AL5" i="3" s="1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2" i="3"/>
  <c r="AH33" i="3"/>
  <c r="AH35" i="3"/>
  <c r="AH36" i="3"/>
  <c r="AI36" i="3" s="1"/>
  <c r="AJ36" i="3" s="1"/>
  <c r="AK36" i="3" s="1"/>
  <c r="AL36" i="3" s="1"/>
  <c r="AH37" i="3"/>
  <c r="AH38" i="3"/>
  <c r="AH39" i="3"/>
  <c r="AH40" i="3"/>
  <c r="AG40" i="3"/>
  <c r="AD40" i="3"/>
  <c r="AA40" i="3"/>
  <c r="X40" i="3"/>
  <c r="U40" i="3"/>
  <c r="R40" i="3"/>
  <c r="O40" i="3"/>
  <c r="L40" i="3"/>
  <c r="I40" i="3"/>
  <c r="F40" i="3"/>
  <c r="AG39" i="3"/>
  <c r="AD39" i="3"/>
  <c r="AA39" i="3"/>
  <c r="X39" i="3"/>
  <c r="U39" i="3"/>
  <c r="R39" i="3"/>
  <c r="O39" i="3"/>
  <c r="L39" i="3"/>
  <c r="I39" i="3"/>
  <c r="F39" i="3"/>
  <c r="AG38" i="3"/>
  <c r="AD38" i="3"/>
  <c r="AA38" i="3"/>
  <c r="X38" i="3"/>
  <c r="U38" i="3"/>
  <c r="R38" i="3"/>
  <c r="O38" i="3"/>
  <c r="L38" i="3"/>
  <c r="I38" i="3"/>
  <c r="F38" i="3"/>
  <c r="AG37" i="3"/>
  <c r="AD37" i="3"/>
  <c r="AA37" i="3"/>
  <c r="X37" i="3"/>
  <c r="U37" i="3"/>
  <c r="R37" i="3"/>
  <c r="O37" i="3"/>
  <c r="L37" i="3"/>
  <c r="I37" i="3"/>
  <c r="F37" i="3"/>
  <c r="AG36" i="3"/>
  <c r="AD36" i="3"/>
  <c r="AA36" i="3"/>
  <c r="X36" i="3"/>
  <c r="U36" i="3"/>
  <c r="R36" i="3"/>
  <c r="O36" i="3"/>
  <c r="L36" i="3"/>
  <c r="I36" i="3"/>
  <c r="F36" i="3"/>
  <c r="AG35" i="3"/>
  <c r="AD35" i="3"/>
  <c r="AA35" i="3"/>
  <c r="X35" i="3"/>
  <c r="U35" i="3"/>
  <c r="R35" i="3"/>
  <c r="O35" i="3"/>
  <c r="L35" i="3"/>
  <c r="I35" i="3"/>
  <c r="F35" i="3"/>
  <c r="AG34" i="3"/>
  <c r="AD34" i="3"/>
  <c r="AA34" i="3"/>
  <c r="X34" i="3"/>
  <c r="U34" i="3"/>
  <c r="R34" i="3"/>
  <c r="O34" i="3"/>
  <c r="L34" i="3"/>
  <c r="I34" i="3"/>
  <c r="F34" i="3"/>
  <c r="AH34" i="3" s="1"/>
  <c r="AI34" i="3" s="1"/>
  <c r="AJ34" i="3" s="1"/>
  <c r="AK34" i="3" s="1"/>
  <c r="AL34" i="3" s="1"/>
  <c r="AG33" i="3"/>
  <c r="AD33" i="3"/>
  <c r="AA33" i="3"/>
  <c r="X33" i="3"/>
  <c r="U33" i="3"/>
  <c r="R33" i="3"/>
  <c r="O33" i="3"/>
  <c r="L33" i="3"/>
  <c r="I33" i="3"/>
  <c r="F33" i="3"/>
  <c r="AG32" i="3"/>
  <c r="AD32" i="3"/>
  <c r="AA32" i="3"/>
  <c r="X32" i="3"/>
  <c r="U32" i="3"/>
  <c r="R32" i="3"/>
  <c r="O32" i="3"/>
  <c r="L32" i="3"/>
  <c r="I32" i="3"/>
  <c r="F32" i="3"/>
  <c r="AG31" i="3"/>
  <c r="AD31" i="3"/>
  <c r="AA31" i="3"/>
  <c r="X31" i="3"/>
  <c r="U31" i="3"/>
  <c r="R31" i="3"/>
  <c r="AH31" i="3" s="1"/>
  <c r="AI31" i="3" s="1"/>
  <c r="AJ31" i="3" s="1"/>
  <c r="AK31" i="3" s="1"/>
  <c r="AL31" i="3" s="1"/>
  <c r="O31" i="3"/>
  <c r="L31" i="3"/>
  <c r="I31" i="3"/>
  <c r="F31" i="3"/>
  <c r="AG30" i="3"/>
  <c r="AD30" i="3"/>
  <c r="AA30" i="3"/>
  <c r="X30" i="3"/>
  <c r="U30" i="3"/>
  <c r="R30" i="3"/>
  <c r="O30" i="3"/>
  <c r="AH30" i="3" s="1"/>
  <c r="AI30" i="3" s="1"/>
  <c r="AJ30" i="3" s="1"/>
  <c r="AK30" i="3" s="1"/>
  <c r="AL30" i="3" s="1"/>
  <c r="L30" i="3"/>
  <c r="I30" i="3"/>
  <c r="F30" i="3"/>
  <c r="AG29" i="3"/>
  <c r="AD29" i="3"/>
  <c r="AA29" i="3"/>
  <c r="X29" i="3"/>
  <c r="U29" i="3"/>
  <c r="R29" i="3"/>
  <c r="O29" i="3"/>
  <c r="L29" i="3"/>
  <c r="I29" i="3"/>
  <c r="F29" i="3"/>
  <c r="AG28" i="3"/>
  <c r="AD28" i="3"/>
  <c r="AA28" i="3"/>
  <c r="X28" i="3"/>
  <c r="U28" i="3"/>
  <c r="R28" i="3"/>
  <c r="O28" i="3"/>
  <c r="L28" i="3"/>
  <c r="I28" i="3"/>
  <c r="F28" i="3"/>
  <c r="AG27" i="3"/>
  <c r="AD27" i="3"/>
  <c r="AA27" i="3"/>
  <c r="X27" i="3"/>
  <c r="U27" i="3"/>
  <c r="R27" i="3"/>
  <c r="O27" i="3"/>
  <c r="L27" i="3"/>
  <c r="I27" i="3"/>
  <c r="F27" i="3"/>
  <c r="AG26" i="3"/>
  <c r="AD26" i="3"/>
  <c r="AA26" i="3"/>
  <c r="X26" i="3"/>
  <c r="U26" i="3"/>
  <c r="R26" i="3"/>
  <c r="O26" i="3"/>
  <c r="L26" i="3"/>
  <c r="I26" i="3"/>
  <c r="F26" i="3"/>
  <c r="AG25" i="3"/>
  <c r="AD25" i="3"/>
  <c r="AA25" i="3"/>
  <c r="X25" i="3"/>
  <c r="U25" i="3"/>
  <c r="R25" i="3"/>
  <c r="O25" i="3"/>
  <c r="L25" i="3"/>
  <c r="I25" i="3"/>
  <c r="F25" i="3"/>
  <c r="AG24" i="3"/>
  <c r="AD24" i="3"/>
  <c r="AA24" i="3"/>
  <c r="X24" i="3"/>
  <c r="U24" i="3"/>
  <c r="R24" i="3"/>
  <c r="O24" i="3"/>
  <c r="L24" i="3"/>
  <c r="I24" i="3"/>
  <c r="F24" i="3"/>
  <c r="AG23" i="3"/>
  <c r="AD23" i="3"/>
  <c r="AA23" i="3"/>
  <c r="X23" i="3"/>
  <c r="U23" i="3"/>
  <c r="R23" i="3"/>
  <c r="O23" i="3"/>
  <c r="L23" i="3"/>
  <c r="I23" i="3"/>
  <c r="F23" i="3"/>
  <c r="AG22" i="3"/>
  <c r="AD22" i="3"/>
  <c r="AA22" i="3"/>
  <c r="X22" i="3"/>
  <c r="U22" i="3"/>
  <c r="R22" i="3"/>
  <c r="O22" i="3"/>
  <c r="L22" i="3"/>
  <c r="I22" i="3"/>
  <c r="F22" i="3"/>
  <c r="AG21" i="3"/>
  <c r="AD21" i="3"/>
  <c r="AA21" i="3"/>
  <c r="X21" i="3"/>
  <c r="U21" i="3"/>
  <c r="R21" i="3"/>
  <c r="O21" i="3"/>
  <c r="L21" i="3"/>
  <c r="I21" i="3"/>
  <c r="F21" i="3"/>
  <c r="AG20" i="3"/>
  <c r="AD20" i="3"/>
  <c r="AA20" i="3"/>
  <c r="X20" i="3"/>
  <c r="U20" i="3"/>
  <c r="R20" i="3"/>
  <c r="O20" i="3"/>
  <c r="L20" i="3"/>
  <c r="I20" i="3"/>
  <c r="F20" i="3"/>
  <c r="AG19" i="3"/>
  <c r="AD19" i="3"/>
  <c r="AA19" i="3"/>
  <c r="X19" i="3"/>
  <c r="U19" i="3"/>
  <c r="R19" i="3"/>
  <c r="O19" i="3"/>
  <c r="L19" i="3"/>
  <c r="I19" i="3"/>
  <c r="F19" i="3"/>
  <c r="AG18" i="3"/>
  <c r="AD18" i="3"/>
  <c r="AA18" i="3"/>
  <c r="X18" i="3"/>
  <c r="U18" i="3"/>
  <c r="R18" i="3"/>
  <c r="O18" i="3"/>
  <c r="L18" i="3"/>
  <c r="I18" i="3"/>
  <c r="F18" i="3"/>
  <c r="AG17" i="3"/>
  <c r="AD17" i="3"/>
  <c r="AA17" i="3"/>
  <c r="X17" i="3"/>
  <c r="U17" i="3"/>
  <c r="R17" i="3"/>
  <c r="O17" i="3"/>
  <c r="L17" i="3"/>
  <c r="I17" i="3"/>
  <c r="F17" i="3"/>
  <c r="AG16" i="3"/>
  <c r="AD16" i="3"/>
  <c r="AA16" i="3"/>
  <c r="X16" i="3"/>
  <c r="U16" i="3"/>
  <c r="R16" i="3"/>
  <c r="O16" i="3"/>
  <c r="L16" i="3"/>
  <c r="I16" i="3"/>
  <c r="F16" i="3"/>
  <c r="AG15" i="3"/>
  <c r="AD15" i="3"/>
  <c r="AA15" i="3"/>
  <c r="X15" i="3"/>
  <c r="U15" i="3"/>
  <c r="R15" i="3"/>
  <c r="O15" i="3"/>
  <c r="L15" i="3"/>
  <c r="I15" i="3"/>
  <c r="F15" i="3"/>
  <c r="AG14" i="3"/>
  <c r="AD14" i="3"/>
  <c r="AA14" i="3"/>
  <c r="X14" i="3"/>
  <c r="U14" i="3"/>
  <c r="R14" i="3"/>
  <c r="O14" i="3"/>
  <c r="L14" i="3"/>
  <c r="I14" i="3"/>
  <c r="F14" i="3"/>
  <c r="AG13" i="3"/>
  <c r="AD13" i="3"/>
  <c r="AA13" i="3"/>
  <c r="X13" i="3"/>
  <c r="U13" i="3"/>
  <c r="R13" i="3"/>
  <c r="O13" i="3"/>
  <c r="L13" i="3"/>
  <c r="I13" i="3"/>
  <c r="F13" i="3"/>
  <c r="AG12" i="3"/>
  <c r="AD12" i="3"/>
  <c r="AA12" i="3"/>
  <c r="X12" i="3"/>
  <c r="U12" i="3"/>
  <c r="R12" i="3"/>
  <c r="O12" i="3"/>
  <c r="L12" i="3"/>
  <c r="I12" i="3"/>
  <c r="F12" i="3"/>
  <c r="AG11" i="3"/>
  <c r="AD11" i="3"/>
  <c r="AA11" i="3"/>
  <c r="X11" i="3"/>
  <c r="U11" i="3"/>
  <c r="R11" i="3"/>
  <c r="O11" i="3"/>
  <c r="L11" i="3"/>
  <c r="I11" i="3"/>
  <c r="F11" i="3"/>
  <c r="AG10" i="3"/>
  <c r="AD10" i="3"/>
  <c r="AA10" i="3"/>
  <c r="X10" i="3"/>
  <c r="U10" i="3"/>
  <c r="R10" i="3"/>
  <c r="O10" i="3"/>
  <c r="L10" i="3"/>
  <c r="I10" i="3"/>
  <c r="F10" i="3"/>
  <c r="AG9" i="3"/>
  <c r="AD9" i="3"/>
  <c r="AA9" i="3"/>
  <c r="X9" i="3"/>
  <c r="U9" i="3"/>
  <c r="R9" i="3"/>
  <c r="O9" i="3"/>
  <c r="L9" i="3"/>
  <c r="I9" i="3"/>
  <c r="F9" i="3"/>
  <c r="AG8" i="3"/>
  <c r="AD8" i="3"/>
  <c r="AA8" i="3"/>
  <c r="X8" i="3"/>
  <c r="U8" i="3"/>
  <c r="R8" i="3"/>
  <c r="O8" i="3"/>
  <c r="L8" i="3"/>
  <c r="I8" i="3"/>
  <c r="F8" i="3"/>
  <c r="AG7" i="3"/>
  <c r="AD7" i="3"/>
  <c r="AA7" i="3"/>
  <c r="X7" i="3"/>
  <c r="U7" i="3"/>
  <c r="R7" i="3"/>
  <c r="O7" i="3"/>
  <c r="L7" i="3"/>
  <c r="I7" i="3"/>
  <c r="F7" i="3"/>
  <c r="AG6" i="3"/>
  <c r="AD6" i="3"/>
  <c r="AA6" i="3"/>
  <c r="X6" i="3"/>
  <c r="U6" i="3"/>
  <c r="R6" i="3"/>
  <c r="O6" i="3"/>
  <c r="L6" i="3"/>
  <c r="I6" i="3"/>
  <c r="F6" i="3"/>
  <c r="AG5" i="3"/>
  <c r="AD5" i="3"/>
  <c r="AA5" i="3"/>
  <c r="X5" i="3"/>
  <c r="U5" i="3"/>
  <c r="R5" i="3"/>
  <c r="O5" i="3"/>
  <c r="L5" i="3"/>
  <c r="I5" i="3"/>
  <c r="F5" i="3"/>
  <c r="AG4" i="3"/>
  <c r="AH4" i="3" s="1"/>
  <c r="AI4" i="3" s="1"/>
  <c r="AJ4" i="3" s="1"/>
  <c r="AK4" i="3" s="1"/>
  <c r="AL4" i="3" s="1"/>
  <c r="AD4" i="3"/>
  <c r="AA4" i="3"/>
  <c r="X4" i="3"/>
  <c r="U4" i="3"/>
  <c r="R4" i="3"/>
  <c r="O4" i="3"/>
  <c r="L4" i="3"/>
  <c r="I4" i="3"/>
  <c r="F4" i="3"/>
  <c r="AN7" i="2" l="1"/>
  <c r="AO7" i="2" s="1"/>
  <c r="AP7" i="2" s="1"/>
  <c r="AQ7" i="2" s="1"/>
  <c r="AR7" i="2" s="1"/>
  <c r="BI6" i="12" l="1"/>
  <c r="BJ6" i="12"/>
  <c r="BK6" i="12" s="1"/>
  <c r="BL6" i="12" s="1"/>
  <c r="BM6" i="12" s="1"/>
  <c r="BI7" i="12"/>
  <c r="BI8" i="12"/>
  <c r="BJ8" i="12" s="1"/>
  <c r="BI9" i="12"/>
  <c r="BJ9" i="12" s="1"/>
  <c r="BK9" i="12" s="1"/>
  <c r="BL9" i="12" s="1"/>
  <c r="BM9" i="12" s="1"/>
  <c r="BI10" i="12"/>
  <c r="BJ10" i="12"/>
  <c r="BK10" i="12" s="1"/>
  <c r="BL10" i="12" s="1"/>
  <c r="BM10" i="12" s="1"/>
  <c r="BI11" i="12"/>
  <c r="BI12" i="12"/>
  <c r="BJ12" i="12" s="1"/>
  <c r="BI13" i="12"/>
  <c r="BJ13" i="12" s="1"/>
  <c r="BK13" i="12" s="1"/>
  <c r="BL13" i="12" s="1"/>
  <c r="BM13" i="12" s="1"/>
  <c r="BI14" i="12"/>
  <c r="BJ14" i="12"/>
  <c r="BK14" i="12" s="1"/>
  <c r="BL14" i="12" s="1"/>
  <c r="BM14" i="12" s="1"/>
  <c r="BI15" i="12"/>
  <c r="BI16" i="12"/>
  <c r="BJ16" i="12" s="1"/>
  <c r="BI17" i="12"/>
  <c r="BJ17" i="12" s="1"/>
  <c r="BK17" i="12" s="1"/>
  <c r="BL17" i="12" s="1"/>
  <c r="BM17" i="12" s="1"/>
  <c r="BI18" i="12"/>
  <c r="BJ18" i="12"/>
  <c r="BK18" i="12" s="1"/>
  <c r="BL18" i="12" s="1"/>
  <c r="BM18" i="12" s="1"/>
  <c r="BI19" i="12"/>
  <c r="BI20" i="12"/>
  <c r="BJ20" i="12" s="1"/>
  <c r="BI21" i="12"/>
  <c r="BJ21" i="12" s="1"/>
  <c r="BK21" i="12" s="1"/>
  <c r="BL21" i="12" s="1"/>
  <c r="BM21" i="12" s="1"/>
  <c r="BI22" i="12"/>
  <c r="BJ22" i="12"/>
  <c r="BK22" i="12" s="1"/>
  <c r="BL22" i="12" s="1"/>
  <c r="BM22" i="12" s="1"/>
  <c r="BI23" i="12"/>
  <c r="BH23" i="12"/>
  <c r="BE23" i="12"/>
  <c r="BB23" i="12"/>
  <c r="AY23" i="12"/>
  <c r="AV23" i="12"/>
  <c r="AS23" i="12"/>
  <c r="AP23" i="12"/>
  <c r="AM23" i="12"/>
  <c r="AJ23" i="12"/>
  <c r="AG23" i="12"/>
  <c r="AD23" i="12"/>
  <c r="AA23" i="12"/>
  <c r="X23" i="12"/>
  <c r="U23" i="12"/>
  <c r="R23" i="12"/>
  <c r="O23" i="12"/>
  <c r="L23" i="12"/>
  <c r="I23" i="12"/>
  <c r="F23" i="12"/>
  <c r="BH22" i="12"/>
  <c r="BE22" i="12"/>
  <c r="BB22" i="12"/>
  <c r="AY22" i="12"/>
  <c r="AV22" i="12"/>
  <c r="AS22" i="12"/>
  <c r="AP22" i="12"/>
  <c r="AM22" i="12"/>
  <c r="AJ22" i="12"/>
  <c r="AG22" i="12"/>
  <c r="AD22" i="12"/>
  <c r="AA22" i="12"/>
  <c r="X22" i="12"/>
  <c r="U22" i="12"/>
  <c r="R22" i="12"/>
  <c r="O22" i="12"/>
  <c r="L22" i="12"/>
  <c r="I22" i="12"/>
  <c r="F22" i="12"/>
  <c r="BH21" i="12"/>
  <c r="BE21" i="12"/>
  <c r="BB21" i="12"/>
  <c r="AY21" i="12"/>
  <c r="AV21" i="12"/>
  <c r="AS21" i="12"/>
  <c r="AP21" i="12"/>
  <c r="AM21" i="12"/>
  <c r="AJ21" i="12"/>
  <c r="AG21" i="12"/>
  <c r="AD21" i="12"/>
  <c r="AA21" i="12"/>
  <c r="X21" i="12"/>
  <c r="U21" i="12"/>
  <c r="R21" i="12"/>
  <c r="O21" i="12"/>
  <c r="L21" i="12"/>
  <c r="I21" i="12"/>
  <c r="F21" i="12"/>
  <c r="BH20" i="12"/>
  <c r="BE20" i="12"/>
  <c r="BB20" i="12"/>
  <c r="AY20" i="12"/>
  <c r="AV20" i="12"/>
  <c r="AS20" i="12"/>
  <c r="AP20" i="12"/>
  <c r="AM20" i="12"/>
  <c r="AJ20" i="12"/>
  <c r="AG20" i="12"/>
  <c r="AD20" i="12"/>
  <c r="AA20" i="12"/>
  <c r="X20" i="12"/>
  <c r="U20" i="12"/>
  <c r="R20" i="12"/>
  <c r="O20" i="12"/>
  <c r="L20" i="12"/>
  <c r="I20" i="12"/>
  <c r="F20" i="12"/>
  <c r="BH19" i="12"/>
  <c r="BE19" i="12"/>
  <c r="BB19" i="12"/>
  <c r="AY19" i="12"/>
  <c r="AV19" i="12"/>
  <c r="AS19" i="12"/>
  <c r="AP19" i="12"/>
  <c r="AM19" i="12"/>
  <c r="AJ19" i="12"/>
  <c r="AG19" i="12"/>
  <c r="AD19" i="12"/>
  <c r="AA19" i="12"/>
  <c r="X19" i="12"/>
  <c r="U19" i="12"/>
  <c r="R19" i="12"/>
  <c r="O19" i="12"/>
  <c r="L19" i="12"/>
  <c r="I19" i="12"/>
  <c r="F19" i="12"/>
  <c r="BH18" i="12"/>
  <c r="BE18" i="12"/>
  <c r="BB18" i="12"/>
  <c r="AY18" i="12"/>
  <c r="AV18" i="12"/>
  <c r="AS18" i="12"/>
  <c r="AP18" i="12"/>
  <c r="AM18" i="12"/>
  <c r="AJ18" i="12"/>
  <c r="AG18" i="12"/>
  <c r="AD18" i="12"/>
  <c r="AA18" i="12"/>
  <c r="X18" i="12"/>
  <c r="U18" i="12"/>
  <c r="R18" i="12"/>
  <c r="O18" i="12"/>
  <c r="L18" i="12"/>
  <c r="I18" i="12"/>
  <c r="F18" i="12"/>
  <c r="BH17" i="12"/>
  <c r="BE17" i="12"/>
  <c r="BB17" i="12"/>
  <c r="AY17" i="12"/>
  <c r="AV17" i="12"/>
  <c r="AS17" i="12"/>
  <c r="AP17" i="12"/>
  <c r="AM17" i="12"/>
  <c r="AJ17" i="12"/>
  <c r="AG17" i="12"/>
  <c r="AD17" i="12"/>
  <c r="AA17" i="12"/>
  <c r="X17" i="12"/>
  <c r="U17" i="12"/>
  <c r="R17" i="12"/>
  <c r="O17" i="12"/>
  <c r="L17" i="12"/>
  <c r="I17" i="12"/>
  <c r="F17" i="12"/>
  <c r="BH16" i="12"/>
  <c r="BE16" i="12"/>
  <c r="BB16" i="12"/>
  <c r="AY16" i="12"/>
  <c r="AV16" i="12"/>
  <c r="AS16" i="12"/>
  <c r="AP16" i="12"/>
  <c r="AM16" i="12"/>
  <c r="AJ16" i="12"/>
  <c r="AG16" i="12"/>
  <c r="AD16" i="12"/>
  <c r="AA16" i="12"/>
  <c r="X16" i="12"/>
  <c r="U16" i="12"/>
  <c r="R16" i="12"/>
  <c r="O16" i="12"/>
  <c r="L16" i="12"/>
  <c r="I16" i="12"/>
  <c r="F16" i="12"/>
  <c r="BH15" i="12"/>
  <c r="BE15" i="12"/>
  <c r="BB15" i="12"/>
  <c r="AY15" i="12"/>
  <c r="AV15" i="12"/>
  <c r="AS15" i="12"/>
  <c r="AP15" i="12"/>
  <c r="AM15" i="12"/>
  <c r="AJ15" i="12"/>
  <c r="AG15" i="12"/>
  <c r="AD15" i="12"/>
  <c r="AA15" i="12"/>
  <c r="X15" i="12"/>
  <c r="U15" i="12"/>
  <c r="R15" i="12"/>
  <c r="O15" i="12"/>
  <c r="L15" i="12"/>
  <c r="I15" i="12"/>
  <c r="F15" i="12"/>
  <c r="BH14" i="12"/>
  <c r="BE14" i="12"/>
  <c r="BB14" i="12"/>
  <c r="AY14" i="12"/>
  <c r="AV14" i="12"/>
  <c r="AS14" i="12"/>
  <c r="AP14" i="12"/>
  <c r="AM14" i="12"/>
  <c r="AJ14" i="12"/>
  <c r="AG14" i="12"/>
  <c r="AD14" i="12"/>
  <c r="AA14" i="12"/>
  <c r="X14" i="12"/>
  <c r="U14" i="12"/>
  <c r="R14" i="12"/>
  <c r="O14" i="12"/>
  <c r="L14" i="12"/>
  <c r="I14" i="12"/>
  <c r="F14" i="12"/>
  <c r="BH13" i="12"/>
  <c r="BE13" i="12"/>
  <c r="BB13" i="12"/>
  <c r="AY13" i="12"/>
  <c r="AV13" i="12"/>
  <c r="AS13" i="12"/>
  <c r="AP13" i="12"/>
  <c r="AM13" i="12"/>
  <c r="AJ13" i="12"/>
  <c r="AG13" i="12"/>
  <c r="AD13" i="12"/>
  <c r="AA13" i="12"/>
  <c r="X13" i="12"/>
  <c r="U13" i="12"/>
  <c r="R13" i="12"/>
  <c r="O13" i="12"/>
  <c r="L13" i="12"/>
  <c r="I13" i="12"/>
  <c r="F13" i="12"/>
  <c r="BH12" i="12"/>
  <c r="BE12" i="12"/>
  <c r="BB12" i="12"/>
  <c r="AY12" i="12"/>
  <c r="AV12" i="12"/>
  <c r="AS12" i="12"/>
  <c r="AP12" i="12"/>
  <c r="AM12" i="12"/>
  <c r="AJ12" i="12"/>
  <c r="AG12" i="12"/>
  <c r="AD12" i="12"/>
  <c r="AA12" i="12"/>
  <c r="X12" i="12"/>
  <c r="U12" i="12"/>
  <c r="R12" i="12"/>
  <c r="O12" i="12"/>
  <c r="L12" i="12"/>
  <c r="I12" i="12"/>
  <c r="F12" i="12"/>
  <c r="BH11" i="12"/>
  <c r="BE11" i="12"/>
  <c r="BB11" i="12"/>
  <c r="AY11" i="12"/>
  <c r="AV11" i="12"/>
  <c r="AS11" i="12"/>
  <c r="AP11" i="12"/>
  <c r="AM11" i="12"/>
  <c r="AJ11" i="12"/>
  <c r="AG11" i="12"/>
  <c r="AD11" i="12"/>
  <c r="AA11" i="12"/>
  <c r="X11" i="12"/>
  <c r="U11" i="12"/>
  <c r="R11" i="12"/>
  <c r="O11" i="12"/>
  <c r="L11" i="12"/>
  <c r="I11" i="12"/>
  <c r="F11" i="12"/>
  <c r="BH10" i="12"/>
  <c r="BE10" i="12"/>
  <c r="BB10" i="12"/>
  <c r="AY10" i="12"/>
  <c r="AV10" i="12"/>
  <c r="AS10" i="12"/>
  <c r="AP10" i="12"/>
  <c r="AM10" i="12"/>
  <c r="AJ10" i="12"/>
  <c r="AG10" i="12"/>
  <c r="AD10" i="12"/>
  <c r="AA10" i="12"/>
  <c r="X10" i="12"/>
  <c r="U10" i="12"/>
  <c r="R10" i="12"/>
  <c r="O10" i="12"/>
  <c r="L10" i="12"/>
  <c r="I10" i="12"/>
  <c r="F10" i="12"/>
  <c r="BH9" i="12"/>
  <c r="BE9" i="12"/>
  <c r="BB9" i="12"/>
  <c r="AY9" i="12"/>
  <c r="AV9" i="12"/>
  <c r="AS9" i="12"/>
  <c r="AP9" i="12"/>
  <c r="AM9" i="12"/>
  <c r="AJ9" i="12"/>
  <c r="AG9" i="12"/>
  <c r="AD9" i="12"/>
  <c r="AA9" i="12"/>
  <c r="X9" i="12"/>
  <c r="U9" i="12"/>
  <c r="R9" i="12"/>
  <c r="O9" i="12"/>
  <c r="L9" i="12"/>
  <c r="I9" i="12"/>
  <c r="F9" i="12"/>
  <c r="BH8" i="12"/>
  <c r="BE8" i="12"/>
  <c r="BB8" i="12"/>
  <c r="AY8" i="12"/>
  <c r="AV8" i="12"/>
  <c r="AS8" i="12"/>
  <c r="AP8" i="12"/>
  <c r="AM8" i="12"/>
  <c r="AJ8" i="12"/>
  <c r="AG8" i="12"/>
  <c r="AD8" i="12"/>
  <c r="AA8" i="12"/>
  <c r="X8" i="12"/>
  <c r="U8" i="12"/>
  <c r="R8" i="12"/>
  <c r="O8" i="12"/>
  <c r="L8" i="12"/>
  <c r="I8" i="12"/>
  <c r="F8" i="12"/>
  <c r="BH7" i="12"/>
  <c r="BE7" i="12"/>
  <c r="BB7" i="12"/>
  <c r="AY7" i="12"/>
  <c r="AV7" i="12"/>
  <c r="AS7" i="12"/>
  <c r="AP7" i="12"/>
  <c r="AM7" i="12"/>
  <c r="AJ7" i="12"/>
  <c r="AG7" i="12"/>
  <c r="AD7" i="12"/>
  <c r="AA7" i="12"/>
  <c r="X7" i="12"/>
  <c r="U7" i="12"/>
  <c r="R7" i="12"/>
  <c r="O7" i="12"/>
  <c r="L7" i="12"/>
  <c r="I7" i="12"/>
  <c r="F7" i="12"/>
  <c r="BH6" i="12"/>
  <c r="BE6" i="12"/>
  <c r="BB6" i="12"/>
  <c r="AY6" i="12"/>
  <c r="AV6" i="12"/>
  <c r="AS6" i="12"/>
  <c r="AP6" i="12"/>
  <c r="AM6" i="12"/>
  <c r="AJ6" i="12"/>
  <c r="AG6" i="12"/>
  <c r="AD6" i="12"/>
  <c r="AA6" i="12"/>
  <c r="X6" i="12"/>
  <c r="U6" i="12"/>
  <c r="R6" i="12"/>
  <c r="O6" i="12"/>
  <c r="L6" i="12"/>
  <c r="I6" i="12"/>
  <c r="F6" i="12"/>
  <c r="BH5" i="12"/>
  <c r="BE5" i="12"/>
  <c r="BB5" i="12"/>
  <c r="AY5" i="12"/>
  <c r="AV5" i="12"/>
  <c r="AS5" i="12"/>
  <c r="AP5" i="12"/>
  <c r="AM5" i="12"/>
  <c r="AJ5" i="12"/>
  <c r="AG5" i="12"/>
  <c r="AD5" i="12"/>
  <c r="AA5" i="12"/>
  <c r="X5" i="12"/>
  <c r="U5" i="12"/>
  <c r="R5" i="12"/>
  <c r="O5" i="12"/>
  <c r="L5" i="12"/>
  <c r="I5" i="12"/>
  <c r="F5" i="12"/>
  <c r="BI5" i="12" s="1"/>
  <c r="BJ5" i="12" s="1"/>
  <c r="BK5" i="12" s="1"/>
  <c r="BL5" i="12" s="1"/>
  <c r="BM5" i="12" s="1"/>
  <c r="BH4" i="12"/>
  <c r="BE4" i="12"/>
  <c r="BB4" i="12"/>
  <c r="AY4" i="12"/>
  <c r="AV4" i="12"/>
  <c r="AS4" i="12"/>
  <c r="AP4" i="12"/>
  <c r="AM4" i="12"/>
  <c r="AJ4" i="12"/>
  <c r="AG4" i="12"/>
  <c r="AD4" i="12"/>
  <c r="AA4" i="12"/>
  <c r="X4" i="12"/>
  <c r="U4" i="12"/>
  <c r="R4" i="12"/>
  <c r="O4" i="12"/>
  <c r="L4" i="12"/>
  <c r="I4" i="12"/>
  <c r="F4" i="12"/>
  <c r="BI4" i="12" l="1"/>
  <c r="BJ4" i="12" s="1"/>
  <c r="BK4" i="12" s="1"/>
  <c r="BL4" i="12" s="1"/>
  <c r="BM4" i="12" s="1"/>
  <c r="BN10" i="12"/>
  <c r="BN22" i="12"/>
  <c r="BK16" i="12"/>
  <c r="BL16" i="12" s="1"/>
  <c r="BM16" i="12" s="1"/>
  <c r="BK8" i="12"/>
  <c r="BL8" i="12" s="1"/>
  <c r="BM8" i="12" s="1"/>
  <c r="BK20" i="12"/>
  <c r="BL20" i="12" s="1"/>
  <c r="BM20" i="12" s="1"/>
  <c r="BN14" i="12"/>
  <c r="BK12" i="12"/>
  <c r="BL12" i="12" s="1"/>
  <c r="BM12" i="12" s="1"/>
  <c r="BN6" i="12"/>
  <c r="BN18" i="12"/>
  <c r="BJ23" i="12"/>
  <c r="BK23" i="12" s="1"/>
  <c r="BL23" i="12" s="1"/>
  <c r="BM23" i="12" s="1"/>
  <c r="BN21" i="12"/>
  <c r="BJ19" i="12"/>
  <c r="BK19" i="12" s="1"/>
  <c r="BL19" i="12" s="1"/>
  <c r="BM19" i="12" s="1"/>
  <c r="BN17" i="12"/>
  <c r="BJ15" i="12"/>
  <c r="BK15" i="12" s="1"/>
  <c r="BL15" i="12" s="1"/>
  <c r="BM15" i="12" s="1"/>
  <c r="BN13" i="12"/>
  <c r="BJ11" i="12"/>
  <c r="BK11" i="12" s="1"/>
  <c r="BL11" i="12" s="1"/>
  <c r="BM11" i="12" s="1"/>
  <c r="BN9" i="12"/>
  <c r="BJ7" i="12"/>
  <c r="BK7" i="12" s="1"/>
  <c r="BL7" i="12" s="1"/>
  <c r="BM7" i="12" s="1"/>
  <c r="BN5" i="12"/>
  <c r="BN4" i="12" l="1"/>
  <c r="BN24" i="12" s="1"/>
  <c r="BN20" i="12"/>
  <c r="BN8" i="12"/>
  <c r="BN12" i="12"/>
  <c r="BN19" i="12"/>
  <c r="BN16" i="12"/>
  <c r="BN7" i="12"/>
  <c r="BN15" i="12"/>
  <c r="BN11" i="12"/>
  <c r="BN23" i="12"/>
  <c r="AQ6" i="14" l="1"/>
  <c r="AQ7" i="14"/>
  <c r="AQ8" i="14"/>
  <c r="AR6" i="14"/>
  <c r="AS6" i="14" s="1"/>
  <c r="AT6" i="14" s="1"/>
  <c r="AU6" i="14" s="1"/>
  <c r="AR7" i="14"/>
  <c r="AS7" i="14" s="1"/>
  <c r="AT7" i="14" s="1"/>
  <c r="AU7" i="14" s="1"/>
  <c r="AR8" i="14"/>
  <c r="AS8" i="14" s="1"/>
  <c r="AT8" i="14" s="1"/>
  <c r="AU8" i="14" s="1"/>
  <c r="AP5" i="14"/>
  <c r="AP6" i="14"/>
  <c r="AP7" i="14"/>
  <c r="AP8" i="14"/>
  <c r="AM8" i="14"/>
  <c r="AJ8" i="14"/>
  <c r="AG8" i="14"/>
  <c r="AD8" i="14"/>
  <c r="AA8" i="14"/>
  <c r="X8" i="14"/>
  <c r="U8" i="14"/>
  <c r="R8" i="14"/>
  <c r="O8" i="14"/>
  <c r="L8" i="14"/>
  <c r="I8" i="14"/>
  <c r="F8" i="14"/>
  <c r="AM7" i="14"/>
  <c r="AJ7" i="14"/>
  <c r="AG7" i="14"/>
  <c r="AD7" i="14"/>
  <c r="AA7" i="14"/>
  <c r="X7" i="14"/>
  <c r="U7" i="14"/>
  <c r="R7" i="14"/>
  <c r="O7" i="14"/>
  <c r="L7" i="14"/>
  <c r="I7" i="14"/>
  <c r="F7" i="14"/>
  <c r="AM6" i="14"/>
  <c r="AJ6" i="14"/>
  <c r="AG6" i="14"/>
  <c r="AD6" i="14"/>
  <c r="AA6" i="14"/>
  <c r="X6" i="14"/>
  <c r="U6" i="14"/>
  <c r="R6" i="14"/>
  <c r="O6" i="14"/>
  <c r="L6" i="14"/>
  <c r="I6" i="14"/>
  <c r="F6" i="14"/>
  <c r="AM5" i="14"/>
  <c r="AJ5" i="14"/>
  <c r="AG5" i="14"/>
  <c r="AD5" i="14"/>
  <c r="AA5" i="14"/>
  <c r="X5" i="14"/>
  <c r="U5" i="14"/>
  <c r="R5" i="14"/>
  <c r="O5" i="14"/>
  <c r="L5" i="14"/>
  <c r="I5" i="14"/>
  <c r="F5" i="14"/>
  <c r="AP4" i="14"/>
  <c r="AM4" i="14"/>
  <c r="AJ4" i="14"/>
  <c r="AG4" i="14"/>
  <c r="AD4" i="14"/>
  <c r="AA4" i="14"/>
  <c r="X4" i="14"/>
  <c r="U4" i="14"/>
  <c r="R4" i="14"/>
  <c r="O4" i="14"/>
  <c r="L4" i="14"/>
  <c r="I4" i="14"/>
  <c r="F4" i="14"/>
  <c r="AQ5" i="14" l="1"/>
  <c r="AR5" i="14" s="1"/>
  <c r="AS5" i="14" s="1"/>
  <c r="AT5" i="14" s="1"/>
  <c r="AU5" i="14" s="1"/>
  <c r="AQ4" i="14"/>
  <c r="AR4" i="14"/>
  <c r="AS4" i="14" s="1"/>
  <c r="AT4" i="14" s="1"/>
  <c r="AU4" i="14" s="1"/>
  <c r="AV5" i="14" l="1"/>
  <c r="AV6" i="14"/>
  <c r="AV7" i="14"/>
  <c r="AV8" i="14"/>
  <c r="AV4" i="14"/>
  <c r="BH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7" i="4"/>
  <c r="BH4" i="4"/>
  <c r="AV9" i="14" l="1"/>
  <c r="BE67" i="1" l="1"/>
  <c r="BE66" i="1"/>
  <c r="BE65" i="1"/>
  <c r="BE64" i="1"/>
  <c r="BE63" i="1"/>
  <c r="BE62" i="1"/>
  <c r="BE61" i="1"/>
  <c r="BE60" i="1"/>
  <c r="BE59" i="1"/>
  <c r="BE58" i="1"/>
  <c r="BE57" i="1"/>
  <c r="BE56" i="1"/>
  <c r="BE55" i="1"/>
  <c r="BE54" i="1"/>
  <c r="BE53" i="1"/>
  <c r="BE52" i="1"/>
  <c r="BE51" i="1"/>
  <c r="BE50" i="1"/>
  <c r="BE49" i="1"/>
  <c r="BE48" i="1"/>
  <c r="BE47" i="1"/>
  <c r="BE46" i="1"/>
  <c r="BE45" i="1"/>
  <c r="BE44" i="1"/>
  <c r="BE43" i="1"/>
  <c r="BE42" i="1"/>
  <c r="BE41" i="1"/>
  <c r="BE40" i="1"/>
  <c r="BE39" i="1"/>
  <c r="BE38" i="1"/>
  <c r="BE37" i="1"/>
  <c r="BE36" i="1"/>
  <c r="BE35" i="1"/>
  <c r="BE34" i="1"/>
  <c r="BE33" i="1"/>
  <c r="BE32" i="1"/>
  <c r="BE31" i="1"/>
  <c r="BE30" i="1"/>
  <c r="BE29" i="1"/>
  <c r="BE28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E9" i="1"/>
  <c r="BE8" i="1"/>
  <c r="BE7" i="1"/>
  <c r="BE6" i="1"/>
  <c r="BE5" i="1"/>
  <c r="BT18" i="8"/>
  <c r="BT19" i="8" s="1"/>
  <c r="BT17" i="8"/>
  <c r="BT16" i="8"/>
  <c r="BT15" i="8"/>
  <c r="BT14" i="8"/>
  <c r="BT13" i="8"/>
  <c r="BT12" i="8"/>
  <c r="BT11" i="8"/>
  <c r="BT10" i="8"/>
  <c r="BT9" i="8"/>
  <c r="BT8" i="8"/>
  <c r="BT7" i="8"/>
  <c r="BT6" i="8"/>
  <c r="BT5" i="8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10" i="2"/>
  <c r="AS9" i="2"/>
  <c r="AS8" i="2"/>
  <c r="AS7" i="2"/>
  <c r="AS6" i="2"/>
  <c r="AS5" i="2"/>
  <c r="AM40" i="3"/>
  <c r="AM39" i="3"/>
  <c r="AM38" i="3"/>
  <c r="AM37" i="3"/>
  <c r="AM36" i="3"/>
  <c r="AM35" i="3"/>
  <c r="AM34" i="3"/>
  <c r="AM33" i="3"/>
  <c r="AM32" i="3"/>
  <c r="AM31" i="3"/>
  <c r="AM30" i="3"/>
  <c r="AM29" i="3"/>
  <c r="AM28" i="3"/>
  <c r="AM27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M11" i="3"/>
  <c r="AM10" i="3"/>
  <c r="AM9" i="3"/>
  <c r="AM8" i="3"/>
  <c r="AM7" i="3"/>
  <c r="AM6" i="3"/>
  <c r="AM5" i="3"/>
  <c r="BH36" i="4"/>
  <c r="BH38" i="4" s="1"/>
  <c r="AS7" i="15"/>
  <c r="AS6" i="15"/>
  <c r="AS5" i="15"/>
  <c r="AM4" i="3"/>
  <c r="AS4" i="2"/>
  <c r="BT4" i="8"/>
  <c r="BE4" i="1"/>
  <c r="AP5" i="10"/>
  <c r="AP6" i="10"/>
  <c r="AP7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27" i="10"/>
  <c r="AP28" i="10"/>
  <c r="AP29" i="10"/>
  <c r="AP30" i="10"/>
  <c r="AP31" i="10"/>
  <c r="AP32" i="10"/>
  <c r="AP33" i="10"/>
  <c r="AP34" i="10"/>
  <c r="AP35" i="10"/>
  <c r="AP36" i="10"/>
  <c r="AP37" i="10"/>
  <c r="AP38" i="10"/>
  <c r="AP39" i="10"/>
  <c r="AP40" i="10"/>
  <c r="AP41" i="10"/>
  <c r="AP42" i="10"/>
  <c r="AP43" i="10"/>
  <c r="AP44" i="10"/>
  <c r="AP45" i="10"/>
  <c r="AP46" i="10"/>
  <c r="AP47" i="10"/>
  <c r="AP48" i="10"/>
  <c r="AP49" i="10"/>
  <c r="AP50" i="10"/>
  <c r="AP51" i="10"/>
  <c r="AP52" i="10"/>
  <c r="AP53" i="10"/>
  <c r="AP54" i="10"/>
  <c r="AP55" i="10"/>
  <c r="AP56" i="10"/>
  <c r="AP57" i="10"/>
  <c r="AP58" i="10"/>
  <c r="AP59" i="10"/>
  <c r="AP60" i="10"/>
  <c r="AP61" i="10"/>
  <c r="AP62" i="10"/>
  <c r="AP63" i="10"/>
  <c r="AP64" i="10"/>
  <c r="AP65" i="10"/>
  <c r="AP66" i="10"/>
  <c r="AP67" i="10"/>
  <c r="AP68" i="10"/>
  <c r="AP69" i="10"/>
  <c r="AP70" i="10"/>
  <c r="AP71" i="10"/>
  <c r="AP72" i="10"/>
  <c r="AP73" i="10"/>
  <c r="AP74" i="10"/>
  <c r="AP75" i="10"/>
  <c r="AP76" i="10"/>
  <c r="AP77" i="10"/>
  <c r="AP78" i="10"/>
  <c r="AP4" i="10"/>
  <c r="BE68" i="1" l="1"/>
  <c r="AM41" i="3"/>
  <c r="AP79" i="10"/>
  <c r="AS25" i="2"/>
  <c r="BK4" i="7"/>
  <c r="BK7" i="7"/>
  <c r="BK11" i="7"/>
  <c r="BK10" i="7"/>
  <c r="BK12" i="7"/>
  <c r="BK6" i="7"/>
  <c r="BK9" i="7"/>
  <c r="BK8" i="7"/>
  <c r="BK5" i="7"/>
  <c r="BK13" i="7"/>
  <c r="AS4" i="15"/>
  <c r="AS8" i="15" s="1"/>
  <c r="BK14" i="7" l="1"/>
</calcChain>
</file>

<file path=xl/sharedStrings.xml><?xml version="1.0" encoding="utf-8"?>
<sst xmlns="http://schemas.openxmlformats.org/spreadsheetml/2006/main" count="1758" uniqueCount="700">
  <si>
    <t>1.5L yellow sharps waste bucket with locking lid</t>
  </si>
  <si>
    <t>2.5L yellow sharps waste bucket with locking lid</t>
  </si>
  <si>
    <t>5L yellow sharps waste bucket with locking lid</t>
  </si>
  <si>
    <t>10L yellow sharps waste bucket with locking lid</t>
  </si>
  <si>
    <t>20L yellow sharps waste bucket with locking lid</t>
  </si>
  <si>
    <t>10L red pathological waste bucket with locking lid</t>
  </si>
  <si>
    <t>20L red pathological waste bucket with locking lid</t>
  </si>
  <si>
    <t>Quantity</t>
  </si>
  <si>
    <t>Unit Cost</t>
  </si>
  <si>
    <t>Total Cost</t>
  </si>
  <si>
    <t>Mthatha</t>
  </si>
  <si>
    <t>Bambisana</t>
  </si>
  <si>
    <t>Holy Cross</t>
  </si>
  <si>
    <t>Maluti</t>
  </si>
  <si>
    <t>Mary Theresa</t>
  </si>
  <si>
    <t>Mt. Ayliff</t>
  </si>
  <si>
    <t>Qumbu</t>
  </si>
  <si>
    <t>St. Elizabeth</t>
  </si>
  <si>
    <t>St. Patrick’s</t>
  </si>
  <si>
    <t>Taylor Bequest</t>
  </si>
  <si>
    <t>Matatiele</t>
  </si>
  <si>
    <t>Nessie Knight</t>
  </si>
  <si>
    <t xml:space="preserve">Greenville </t>
  </si>
  <si>
    <t>All Saints</t>
  </si>
  <si>
    <t>Butterworth</t>
  </si>
  <si>
    <t>Cala</t>
  </si>
  <si>
    <t>Canzibe</t>
  </si>
  <si>
    <t>Cofimvaba</t>
  </si>
  <si>
    <t>Madwaleni</t>
  </si>
  <si>
    <t>St. Barnabas</t>
  </si>
  <si>
    <t>St. Lucy</t>
  </si>
  <si>
    <t>Willowvale</t>
  </si>
  <si>
    <t>Zitulele</t>
  </si>
  <si>
    <t>Aliwal North</t>
  </si>
  <si>
    <t>Bisho</t>
  </si>
  <si>
    <t>Cecilia Makiwana</t>
  </si>
  <si>
    <t>East London Main Lab</t>
  </si>
  <si>
    <t>Empilisweni</t>
  </si>
  <si>
    <t>Glen Grey</t>
  </si>
  <si>
    <t>Hewu</t>
  </si>
  <si>
    <t>Queenstown</t>
  </si>
  <si>
    <t>SS Gida</t>
  </si>
  <si>
    <t>Victoria Hospital</t>
  </si>
  <si>
    <t>Cradock</t>
  </si>
  <si>
    <t>Dora Nginza</t>
  </si>
  <si>
    <t>Graaff Reinet</t>
  </si>
  <si>
    <t>Grahamstown</t>
  </si>
  <si>
    <t>Humansdorp</t>
  </si>
  <si>
    <t>Livingstone</t>
  </si>
  <si>
    <t>Port Alfred</t>
  </si>
  <si>
    <t>Port Elizabeth</t>
  </si>
  <si>
    <t>Somerset East</t>
  </si>
  <si>
    <t>Uitenhage</t>
  </si>
  <si>
    <t>Laboratory</t>
  </si>
  <si>
    <t>Collection Cycle</t>
  </si>
  <si>
    <t>Twice a week</t>
  </si>
  <si>
    <t>Once a month</t>
  </si>
  <si>
    <t xml:space="preserve">Once a week </t>
  </si>
  <si>
    <t xml:space="preserve">Once a month </t>
  </si>
  <si>
    <t xml:space="preserve"> Once a month </t>
  </si>
  <si>
    <t>Once a week</t>
  </si>
  <si>
    <t>Twice a month</t>
  </si>
  <si>
    <t>Twice a month </t>
  </si>
  <si>
    <t xml:space="preserve"> Once a week</t>
  </si>
  <si>
    <t>Once  every two weeks</t>
  </si>
  <si>
    <t xml:space="preserve">Once  every two week </t>
  </si>
  <si>
    <t xml:space="preserve">Once every two weeks </t>
  </si>
  <si>
    <t>Once every two weeks</t>
  </si>
  <si>
    <t>Once every two weeks (2x per week)</t>
  </si>
  <si>
    <t xml:space="preserve">Once in every two weeks </t>
  </si>
  <si>
    <t>3 x a week</t>
  </si>
  <si>
    <t xml:space="preserve">Once  every two weeks </t>
  </si>
  <si>
    <t>Twice a  week Tuesday &amp; Friday</t>
  </si>
  <si>
    <t>Once a week - Tuesdays</t>
  </si>
  <si>
    <t>Once a week - Thursday</t>
  </si>
  <si>
    <t>25L yellow sharps waste bucket with locking lid</t>
  </si>
  <si>
    <t>25L red pathological waste bucket with locking lid</t>
  </si>
  <si>
    <t>Barberton</t>
  </si>
  <si>
    <t>Delmas</t>
  </si>
  <si>
    <t>Embhuleni</t>
  </si>
  <si>
    <t>Ermelo</t>
  </si>
  <si>
    <t>Evander</t>
  </si>
  <si>
    <t>Lydenburg</t>
  </si>
  <si>
    <t>Mapulaneng</t>
  </si>
  <si>
    <t>Matikwana</t>
  </si>
  <si>
    <t>Middelburg</t>
  </si>
  <si>
    <t>Nelspruit</t>
  </si>
  <si>
    <t>Piet Retief</t>
  </si>
  <si>
    <t>Shongwe</t>
  </si>
  <si>
    <t>Standerton</t>
  </si>
  <si>
    <t>Themba</t>
  </si>
  <si>
    <t>Tintswalo</t>
  </si>
  <si>
    <t>Tonga</t>
  </si>
  <si>
    <t>Bethal</t>
  </si>
  <si>
    <t>Mmametlhake</t>
  </si>
  <si>
    <t>Witbank</t>
  </si>
  <si>
    <t>Kwa-Mhlanga</t>
  </si>
  <si>
    <t>Volksrust</t>
  </si>
  <si>
    <t xml:space="preserve">Every second week </t>
  </si>
  <si>
    <t>Once a  week</t>
  </si>
  <si>
    <t>Every second week</t>
  </si>
  <si>
    <t xml:space="preserve">Twice a week </t>
  </si>
  <si>
    <t xml:space="preserve">Once a  week </t>
  </si>
  <si>
    <t>Botlokwa</t>
  </si>
  <si>
    <t>CN Phathudi</t>
  </si>
  <si>
    <t>Donald Frazer</t>
  </si>
  <si>
    <t>Elim</t>
  </si>
  <si>
    <t>Giyani</t>
  </si>
  <si>
    <t>Kgapane</t>
  </si>
  <si>
    <t>Letaba</t>
  </si>
  <si>
    <t>Louis Trichardt</t>
  </si>
  <si>
    <t>Malamulele</t>
  </si>
  <si>
    <t>Mankweng</t>
  </si>
  <si>
    <t>Mussina</t>
  </si>
  <si>
    <t>Namakgale</t>
  </si>
  <si>
    <t>Sekororo</t>
  </si>
  <si>
    <t>Siloam</t>
  </si>
  <si>
    <t>Tshilidzini</t>
  </si>
  <si>
    <t>Tzaneen</t>
  </si>
  <si>
    <t>Bela-Bela</t>
  </si>
  <si>
    <t xml:space="preserve">Dilokong </t>
  </si>
  <si>
    <t>Ellisras</t>
  </si>
  <si>
    <t>George Masebe</t>
  </si>
  <si>
    <t>Groblersdal</t>
  </si>
  <si>
    <t>Helen Franz</t>
  </si>
  <si>
    <t>Jane Furse</t>
  </si>
  <si>
    <t>Knobel</t>
  </si>
  <si>
    <t>Lebowakgomo</t>
  </si>
  <si>
    <t>Matlala</t>
  </si>
  <si>
    <t>Mecklenberg</t>
  </si>
  <si>
    <t>Modimole (Nylstroom)</t>
  </si>
  <si>
    <t>Mokopane</t>
  </si>
  <si>
    <t>Philadelphia</t>
  </si>
  <si>
    <t>Polokwane</t>
  </si>
  <si>
    <t>Seshego</t>
  </si>
  <si>
    <t>St. Ritas</t>
  </si>
  <si>
    <t>Thabazimbi</t>
  </si>
  <si>
    <t>Voortrekker (Potgietersrus)</t>
  </si>
  <si>
    <t>Witpoort</t>
  </si>
  <si>
    <t>Zebediela (Groothoek)</t>
  </si>
  <si>
    <t>Once a week, Tuesdays</t>
  </si>
  <si>
    <t>3 X a week</t>
  </si>
  <si>
    <t>Every Second week</t>
  </si>
  <si>
    <t xml:space="preserve"> once a week</t>
  </si>
  <si>
    <t>Once in 2 weeks</t>
  </si>
  <si>
    <t>Twice a  week</t>
  </si>
  <si>
    <t>Tshwane</t>
  </si>
  <si>
    <t>Dr George Mukhari</t>
  </si>
  <si>
    <t>Jubilee</t>
  </si>
  <si>
    <t>Kalafong</t>
  </si>
  <si>
    <t xml:space="preserve">Mamelodi  </t>
  </si>
  <si>
    <t>Odi</t>
  </si>
  <si>
    <t>Pretoria West</t>
  </si>
  <si>
    <t>Chris Hani Bara</t>
  </si>
  <si>
    <t>CMJAH - Infection Control</t>
  </si>
  <si>
    <t xml:space="preserve">CMJAH </t>
  </si>
  <si>
    <t>Edenvale</t>
  </si>
  <si>
    <t>Helen Joseph</t>
  </si>
  <si>
    <t>Rahima Moosa (Coro)</t>
  </si>
  <si>
    <t>Witkoppen</t>
  </si>
  <si>
    <t>South Rand</t>
  </si>
  <si>
    <t>Carletonville</t>
  </si>
  <si>
    <t>Far East Rand</t>
  </si>
  <si>
    <t>Bertha Gxowa</t>
  </si>
  <si>
    <t>Kopanong</t>
  </si>
  <si>
    <t>Yusuf Dadoo</t>
  </si>
  <si>
    <t>Leratong</t>
  </si>
  <si>
    <t>Thelle Mogoerane</t>
  </si>
  <si>
    <t>Pholosong</t>
  </si>
  <si>
    <t>Sebokeng</t>
  </si>
  <si>
    <t>Tambo Memorial</t>
  </si>
  <si>
    <t>Tembisa</t>
  </si>
  <si>
    <t>Braamfontein</t>
  </si>
  <si>
    <t>DMP</t>
  </si>
  <si>
    <t>SAVP</t>
  </si>
  <si>
    <t>NICD</t>
  </si>
  <si>
    <t>NIOH</t>
  </si>
  <si>
    <t>Once in two weeks - Thursday</t>
  </si>
  <si>
    <t>5L red pathological waste bucket with locking lid</t>
  </si>
  <si>
    <t>Botshabelo</t>
  </si>
  <si>
    <t>Bethlehem</t>
  </si>
  <si>
    <t>Kroonstad</t>
  </si>
  <si>
    <t>Manapo</t>
  </si>
  <si>
    <t>Pelonomi</t>
  </si>
  <si>
    <t>Sasolburg</t>
  </si>
  <si>
    <t>Welkom</t>
  </si>
  <si>
    <t>Universitas</t>
  </si>
  <si>
    <t>National Stat Lab</t>
  </si>
  <si>
    <t>3Mil NHLS</t>
  </si>
  <si>
    <t>15L Long sharps waste bucket with locking lid</t>
  </si>
  <si>
    <t>Brits</t>
  </si>
  <si>
    <t>Rustenburg</t>
  </si>
  <si>
    <t>Swartruggens</t>
  </si>
  <si>
    <t>Moses Kotane</t>
  </si>
  <si>
    <t>Ganyesa</t>
  </si>
  <si>
    <t>Huhudi (Joe Morolong)</t>
  </si>
  <si>
    <t>Nil</t>
  </si>
  <si>
    <t>Once per week</t>
  </si>
  <si>
    <t>Taung</t>
  </si>
  <si>
    <t>Gelukspan</t>
  </si>
  <si>
    <t>Lehurutshe</t>
  </si>
  <si>
    <t>Mafikeng/Bophelong</t>
  </si>
  <si>
    <t>Potchefstroom NHLS</t>
  </si>
  <si>
    <t>Thusong</t>
  </si>
  <si>
    <t>Tshepong</t>
  </si>
  <si>
    <t>TB Referal</t>
  </si>
  <si>
    <t>Wolmaransstad</t>
  </si>
  <si>
    <t>Once a week Monday or Thursday</t>
  </si>
  <si>
    <t xml:space="preserve">Addington                                           </t>
  </si>
  <si>
    <t xml:space="preserve">Clairwood                                          </t>
  </si>
  <si>
    <t xml:space="preserve">Murchison                                       </t>
  </si>
  <si>
    <t xml:space="preserve">Dr Pixley Ka Isaka Seme Memorial Lab </t>
  </si>
  <si>
    <t xml:space="preserve">Port Shepstone                             </t>
  </si>
  <si>
    <t xml:space="preserve">Prince Mshiyeni                              </t>
  </si>
  <si>
    <t xml:space="preserve">Public Health                                   </t>
  </si>
  <si>
    <t xml:space="preserve">R K Khan                                           </t>
  </si>
  <si>
    <t xml:space="preserve">Scottsburg                                      </t>
  </si>
  <si>
    <t xml:space="preserve">St Andrews                                     </t>
  </si>
  <si>
    <t xml:space="preserve">Wentworth                                        </t>
  </si>
  <si>
    <t xml:space="preserve">Appelsbosch                                      </t>
  </si>
  <si>
    <t xml:space="preserve">Christ the King                               </t>
  </si>
  <si>
    <t xml:space="preserve">Edendale                                             </t>
  </si>
  <si>
    <t xml:space="preserve">Greys                                                 </t>
  </si>
  <si>
    <t xml:space="preserve">Greytown                                       </t>
  </si>
  <si>
    <t xml:space="preserve">Kokstad                                             </t>
  </si>
  <si>
    <t xml:space="preserve">Montebello                                     </t>
  </si>
  <si>
    <t xml:space="preserve">Northdale                                          </t>
  </si>
  <si>
    <t xml:space="preserve">St Apollinaris                                  </t>
  </si>
  <si>
    <t>Rietvlei</t>
  </si>
  <si>
    <t>Church Street Clinic</t>
  </si>
  <si>
    <t>Mpophomeni Clinic</t>
  </si>
  <si>
    <t>Richmond Clinic</t>
  </si>
  <si>
    <t>Imbalenhle Clinic</t>
  </si>
  <si>
    <t xml:space="preserve">Catherine Booth                           </t>
  </si>
  <si>
    <t xml:space="preserve">Empangeni                                      </t>
  </si>
  <si>
    <t xml:space="preserve">King George V                                  </t>
  </si>
  <si>
    <t>Pinetown Clinic</t>
  </si>
  <si>
    <t>Don McKenzie</t>
  </si>
  <si>
    <t xml:space="preserve">Kwamashu Poly                             </t>
  </si>
  <si>
    <t>FOSA</t>
  </si>
  <si>
    <t xml:space="preserve">Mahatma Ghandi                          </t>
  </si>
  <si>
    <t xml:space="preserve">Ngwelezane                                     </t>
  </si>
  <si>
    <t xml:space="preserve">Osindisweni                                     </t>
  </si>
  <si>
    <t>Tongaat TB Lab</t>
  </si>
  <si>
    <t>Verulam TB Lab</t>
  </si>
  <si>
    <t>Ndwedwe TB Lab</t>
  </si>
  <si>
    <t xml:space="preserve">Stanger                                             </t>
  </si>
  <si>
    <t>Ngwelezane,Nseleni CHC</t>
  </si>
  <si>
    <t>Sundumbili</t>
  </si>
  <si>
    <t xml:space="preserve">Umphumulo                                     </t>
  </si>
  <si>
    <t xml:space="preserve">Untunjambili                                    </t>
  </si>
  <si>
    <t xml:space="preserve">Charles Johnson Memorial                          </t>
  </si>
  <si>
    <t xml:space="preserve">Church of Scotland                     </t>
  </si>
  <si>
    <t xml:space="preserve">Dundee                                           </t>
  </si>
  <si>
    <t xml:space="preserve">Ekombe                                            </t>
  </si>
  <si>
    <t xml:space="preserve">Emmaus                                           </t>
  </si>
  <si>
    <t>Bergville TB Lab</t>
  </si>
  <si>
    <t xml:space="preserve">Estcourt                                            </t>
  </si>
  <si>
    <t xml:space="preserve">Ladysmith                                          </t>
  </si>
  <si>
    <t>Ezakheni TB Lab</t>
  </si>
  <si>
    <t xml:space="preserve">Madadeni                                        </t>
  </si>
  <si>
    <t xml:space="preserve">Newcastle                                       </t>
  </si>
  <si>
    <t>Niemeyer TB Lab</t>
  </si>
  <si>
    <t xml:space="preserve">Benedictine                                     </t>
  </si>
  <si>
    <t xml:space="preserve">Ceza                                              </t>
  </si>
  <si>
    <t>Dumbe</t>
  </si>
  <si>
    <t xml:space="preserve">Eshowe                                            </t>
  </si>
  <si>
    <t xml:space="preserve">Itshelejuba                                        </t>
  </si>
  <si>
    <t xml:space="preserve">Mbongolwane                             </t>
  </si>
  <si>
    <t xml:space="preserve">Nkandla                                              </t>
  </si>
  <si>
    <t>KwaMagwaza</t>
  </si>
  <si>
    <t xml:space="preserve">Nkonjeni                                           </t>
  </si>
  <si>
    <t>St Mary’s</t>
  </si>
  <si>
    <t xml:space="preserve">Vryheid                                               </t>
  </si>
  <si>
    <t xml:space="preserve">Bethesda                                         </t>
  </si>
  <si>
    <t xml:space="preserve">Hlabisa                                              </t>
  </si>
  <si>
    <t xml:space="preserve">Manguzi                                         </t>
  </si>
  <si>
    <t xml:space="preserve">Mosvold                                          </t>
  </si>
  <si>
    <t xml:space="preserve">Mseleni                                            </t>
  </si>
  <si>
    <t>KwaMsane TB Lab</t>
  </si>
  <si>
    <t xml:space="preserve">King Edward                                     </t>
  </si>
  <si>
    <t>Inanda CHC TB Microscopy Site</t>
  </si>
  <si>
    <t>Prince Cyril Zulu TB Microscopy Site</t>
  </si>
  <si>
    <t>3 x a  week</t>
  </si>
  <si>
    <t xml:space="preserve"> Lab closed, No Collection required </t>
  </si>
  <si>
    <t xml:space="preserve">2 x a Week </t>
  </si>
  <si>
    <t>2 x a week</t>
  </si>
  <si>
    <t xml:space="preserve">3 x a week </t>
  </si>
  <si>
    <t xml:space="preserve"> Closed, no collection required</t>
  </si>
  <si>
    <t xml:space="preserve"> No Collection required</t>
  </si>
  <si>
    <t xml:space="preserve"> No collection required</t>
  </si>
  <si>
    <t xml:space="preserve">Lab is Closed, No collection required </t>
  </si>
  <si>
    <t>Lab Closed, No collection required</t>
  </si>
  <si>
    <t xml:space="preserve">2 x a week </t>
  </si>
  <si>
    <t>Lab closed, No collection required</t>
  </si>
  <si>
    <t xml:space="preserve"> Lab closed, no collection required</t>
  </si>
  <si>
    <t xml:space="preserve"> Lab closed, no collection required </t>
  </si>
  <si>
    <t>Three times a week</t>
  </si>
  <si>
    <t xml:space="preserve"> Lab Closed, no collection required</t>
  </si>
  <si>
    <t>3X a week (Micro &amp; TB Labs); 2X a week (LSSU; CHEM &amp; HAEM Labs)</t>
  </si>
  <si>
    <t>Groote Schuur Hospital</t>
  </si>
  <si>
    <t>Red Cross Children’s Hospital</t>
  </si>
  <si>
    <t>Tygerberg  Hospital</t>
  </si>
  <si>
    <t>Tygerberg (Virology)</t>
  </si>
  <si>
    <t>Beaufort West</t>
  </si>
  <si>
    <t>Mitchells Plain Hospital</t>
  </si>
  <si>
    <t>George</t>
  </si>
  <si>
    <t>Green Point</t>
  </si>
  <si>
    <t>New Somerset Hospital</t>
  </si>
  <si>
    <t>Karl Bremer</t>
  </si>
  <si>
    <t>Knysna</t>
  </si>
  <si>
    <t>Mosselbay</t>
  </si>
  <si>
    <t>Oudtshoorn</t>
  </si>
  <si>
    <t>Paarl</t>
  </si>
  <si>
    <t>Helderberg</t>
  </si>
  <si>
    <t>Vredenburg</t>
  </si>
  <si>
    <t>Vredendal</t>
  </si>
  <si>
    <t xml:space="preserve">Khayelitsha </t>
  </si>
  <si>
    <t xml:space="preserve">Hermanus </t>
  </si>
  <si>
    <t>Worcester</t>
  </si>
  <si>
    <t>Daily Monday to Friday</t>
  </si>
  <si>
    <t xml:space="preserve">Twice a  week </t>
  </si>
  <si>
    <t>Monday, Wednesday, Friday</t>
  </si>
  <si>
    <t>Once every 2 weeks</t>
  </si>
  <si>
    <t>De Aar</t>
  </si>
  <si>
    <t>Kimberley</t>
  </si>
  <si>
    <t>Springbok</t>
  </si>
  <si>
    <t>Tshwaragano</t>
  </si>
  <si>
    <t>Upington</t>
  </si>
  <si>
    <t>Three times per week (Mon, Wed, Fri)</t>
  </si>
  <si>
    <t>Johannesburg</t>
  </si>
  <si>
    <t>Pretoria</t>
  </si>
  <si>
    <t>Durban</t>
  </si>
  <si>
    <t>Cape Town</t>
  </si>
  <si>
    <t>Biohazard Tape 48mmx 50m</t>
  </si>
  <si>
    <t>Address</t>
  </si>
  <si>
    <t>NHLS Laboratory Barberton Provincial Hospital, 1 Hospital Street, Barberton, 1300</t>
  </si>
  <si>
    <t>NHLS Laboratory, No 2 Hospital Street, Bernice Sameul, Delmas, 2210</t>
  </si>
  <si>
    <t>NHLS Laboratory Embhuleni Provincial Hospital, Eestehoek, 1192</t>
  </si>
  <si>
    <t>NHLS Laboratory Ermelo Provincial Hospital, 1 Joubert Street, Ermelo, 2350</t>
  </si>
  <si>
    <t>NHLS Laboratory Evander Provincial Hospital, Bologna Street, 2280</t>
  </si>
  <si>
    <t>NHLS Laboratory, Lydenburg Hospital, 32 Burg Street, Lydenburg 1120</t>
  </si>
  <si>
    <t>NHLS Laboratory, Mapulaneng Hospital, Bushbuck Ridge, 1280</t>
  </si>
  <si>
    <t xml:space="preserve">NHLS Laboratory, Matikwana Hospital, 413 C,Main Road,Mkhuhlu, MP, 1246  </t>
  </si>
  <si>
    <t>NHLS Laboratory, Middleburg Hospital, cnr Walter Sizulu &amp; Hospital Street, Middleburg, 1055</t>
  </si>
  <si>
    <t>NHLS Laboratory Rob Ferreira Hospital, cnr Madiba Drive &amp; Piet Retief Street, Nelspruit, 1200</t>
  </si>
  <si>
    <t>NHLS Laboratory Piet Retief Provincial Hospital, Piet Retief, 2380</t>
  </si>
  <si>
    <t>NHLS Laboratory, Shongwe Mission Hospital, Jeppie’s Reef Road, Malelane district, 1331</t>
  </si>
  <si>
    <t>NHLS Laboratory Standerton Provincial Hospital, Standerton, 2430</t>
  </si>
  <si>
    <t>NHLS Laboratory Themba Hospital, Kabokweni, 1345</t>
  </si>
  <si>
    <t>NHLS Laboratory, Tintswalo Hospital, Acornhoek, 1360</t>
  </si>
  <si>
    <t>NHLS Laboratory, Tonga Provincial Hospital, Tonga, Nkomazi East, 1341</t>
  </si>
  <si>
    <t>NHLS Laboratory,Bethal Provincial Hospital,4th Street, Bethal, 2310</t>
  </si>
  <si>
    <t>NHLS Laboratory, Mmametlhake Village, Napier Section, Bamokgoko, 0432</t>
  </si>
  <si>
    <t>NHLS Laboratory, Witbank Provincial Hospital,Mandela Street, Witbank, 1035</t>
  </si>
  <si>
    <t>NHLS Laboratory, KwaMhlanga Hospital, Solomon Mahlangu Drive, Kwa Mhlanga, 1022</t>
  </si>
  <si>
    <t>NHLS Laboratory, Amajuba Hospital, Hospital Street, Volksrust</t>
  </si>
  <si>
    <t>NHLS Laboratory, Botlokwa Hospital, Matoks Village, Dwars River, 2Km along Ramokgopa Route off N1 North, 0812</t>
  </si>
  <si>
    <t>NHLS Laboratory, C N Phatudi Hospital, Shiluvang Village, ( near Tzaneen)</t>
  </si>
  <si>
    <t>NHLS Laboratory, Donald Fraser Hospital, Vhufuli Village, Thohoyandou, 0971</t>
  </si>
  <si>
    <t>NHLS Laboratory, Elim Hospital, Elim Village, 40Km from Makhado, 0960</t>
  </si>
  <si>
    <t>NHLS Laboratory, Nkhensani Hospital, Industial Side, Giyane, 0826</t>
  </si>
  <si>
    <t>NHLS Laboratory, Kgapane Hospital, off Modjadji road, Ga-Kgapane Village, Tzaneen, 0838</t>
  </si>
  <si>
    <t xml:space="preserve">NHLS Laboratory, Room 01525, Letaba Hospital, Lydenburg &amp; Tarental road, Tzaneen, 0870 </t>
  </si>
  <si>
    <t>NHLS Laboratory, Louis Trichardt Memorial Hospital, Hospital Street, Louis Trichardt, 0920</t>
  </si>
  <si>
    <t>NHLS Laboratory, Malamulele Hospital, Hospital Street, Malamulele, 0982</t>
  </si>
  <si>
    <t>NHLS Laboratory, Mankweng Hospital, Houtbosdorp Road, Mankweng, 0727</t>
  </si>
  <si>
    <t>NHLS Laboratory, Musina Hospital, White Road, Musina, 0900</t>
  </si>
  <si>
    <t>NHLS laboratory, Maphutha Malatji Hospital, Maphutha Drive, Namakgale Township, 1391</t>
  </si>
  <si>
    <t>NHLS Laboratory, Sekororo Hospital, R74 road, Trichartsdal, 0890</t>
  </si>
  <si>
    <t>NHLS Laboratory, Siloam Hospital, Nzhelele, Vhembe District, Between Musina and Thohoyandu</t>
  </si>
  <si>
    <t xml:space="preserve">NHLS Laboratory, Tshilidzini Hospital, Phunda Maria Road, 70 Km from Makhado, Shayandima, 0945 </t>
  </si>
  <si>
    <t>NHLS Laboratory, Bela-Bela Hospital, 1 chris Hani Drive, Bele-Bela, next to Aventura Resort, 0480</t>
  </si>
  <si>
    <t>NHLS Laboratory, Dilokong Hospital, Burgersfort Road (R37), 15 Km from Burgersfort, Driekop Village</t>
  </si>
  <si>
    <t>NHLS Laboratory, Ellisras Hospital, Cnr Apies Doring and Alwyn road, Ellisras, 0555</t>
  </si>
  <si>
    <t>NHLS Laboratory, George Masebe Hospital, Marulaneng Village, Bakenberg, Mokopane, 0601</t>
  </si>
  <si>
    <t>NHLS Laboratory, Grblersdal Hospital, 18 Voortrekker Road, Grblersdal, 0470</t>
  </si>
  <si>
    <t>NHLS Laboratory, Helen Frans Hospital, Senwabarwana Township, 0790</t>
  </si>
  <si>
    <t>NHLS Laboratory, New jane Furse Hospital, Mamone Road, Jane Furse,1085</t>
  </si>
  <si>
    <t>NHLS Laboratory, WF Knobel Hospital, Gilead Road, cnr Masenya Wholesalers and Grovel Road, Lonsdale, 0710</t>
  </si>
  <si>
    <t>NHLS Laboratory, Lebowakgomo Hospital, Zebediela Road, Lebowakgoma Zone A, Lebowakgomo, 0737</t>
  </si>
  <si>
    <t>NHLS Laboratory, Matlala Hospital, PO Tsimanyane village, Marble Hall, 0450</t>
  </si>
  <si>
    <t>NHLS Laboratory, Mecklenburg Hospital, Burgersfort Road (R37), 30Km from Burgersfort, Moroke Village, next to Police Station</t>
  </si>
  <si>
    <t>NHLS Laboratory, Nylstroom Hospital, 65 Alf Makaleng Street, Nylstroom, 0510</t>
  </si>
  <si>
    <t>NHLS Laboratory, Mokopane Hospital, Room 31, Dudu Madisha Drive, Mokopane, 0601</t>
  </si>
  <si>
    <t>NHLS Laboratory, Philadelphia Hospital, No 1 Philadelphia Hospital Road, Denneleton, 1030</t>
  </si>
  <si>
    <t>NHLS Laboratory, Polokwane Hospital, cnr Hospital and Dorp Streets, Polokwane, 0699</t>
  </si>
  <si>
    <t>NHLS Laboratory, Seshego Hospital, cnr Bookelo and Nelson Mandela Drive, Seshego, Polokwane, 0742</t>
  </si>
  <si>
    <t>NHLS Laboratory, St Rita’s Hospital, On the road from Groblersdal to Jane Furse, Glen Cowie, 1085</t>
  </si>
  <si>
    <t>NHLS Thabazimbi Laboratory, Number 6 First ave, Thabazimbi, 0380</t>
  </si>
  <si>
    <t>NHLS Laboratory, Potgietersrus Provincial Hospital, Geyser Street, Mokopane, 0601</t>
  </si>
  <si>
    <t>NHLS Laboratory, House No 1, Witpoort Hospital, Hospital Street, Next to Police Station, Thabo Mbeke Township, Ga-Seleka, 0609</t>
  </si>
  <si>
    <t>NHLS Laboratory, Zebediela Magatle Hospital, Magatle Village, Gompies, 0631</t>
  </si>
  <si>
    <t>NHLS Laboratory, van Velden Hospital, 3rd Avenue, Tzaneen, 0850</t>
  </si>
  <si>
    <t>TAD NHLS Core Lab, Level F5 Bridge E, Pretoria Academic Hospital, Cnr Voortrekker Road &amp; Malherbe Street, Riveira, Pretoria, 0002</t>
  </si>
  <si>
    <t xml:space="preserve">NHLS Lab, Pathology Building, Prinshof Campus, 5 Bophelo Road (from Dr Savage Road), Arcadia, Pretoria, 0002 </t>
  </si>
  <si>
    <t>NHLS Laboratory, Room S143, Clinical Pathology Building, Sefako Makgatho Health Sciences University, Garankuwa, Pretoria North, 0204</t>
  </si>
  <si>
    <t>NHLS Laboratory, Jubilee Hospital, Themba Road, Hammanskraal, 0400</t>
  </si>
  <si>
    <t>NHLS Laboratory, Kalafong Hospital, 1 Klipspringer road, Pretoria West, 0183</t>
  </si>
  <si>
    <t>NHLS Laboratory, 19472 Serapeng street, Buffer zone, Mamelodi, 0122</t>
  </si>
  <si>
    <t>NHLS Laboratory, Klipgat Road, Next to Morula Sun, Odi, 0190</t>
  </si>
  <si>
    <t>NHLS Laboratory, 380 Sytze Wierda lane, Philip Nel Park, Pta West, 0183</t>
  </si>
  <si>
    <t>NHLS Laboratory, 1st Floor, Chris Hani Baragwanath Hospital, Old Potchefstroom Road, Diepkloof, 1862</t>
  </si>
  <si>
    <t>NHLS Laboratory, Room 3S06,3rd Floor, Medical School, Jubilee Street, Parktown, 2193</t>
  </si>
  <si>
    <t>NHLS Laboratory, Room 27, Area 454 CMJAH Hospital, Jubilee Street, Parktown, 2193</t>
  </si>
  <si>
    <t>NHLS Laboratory, Room 27, Area 454 Johannesburg Hospital, York Road, Parktown, 2193</t>
  </si>
  <si>
    <t>NHLS Laboratory, Edenvale Hospital, Modderfontein Road, Edenvale, 1609</t>
  </si>
  <si>
    <t>NHLS Laboratory, Helen Joseph Hospital, Perth Road, Auckland Park 2006</t>
  </si>
  <si>
    <t>NHLS Laboratory, Coronation Hospital, cnr Fuel &amp; Oudtshoorn Roads, Newclare, 2093</t>
  </si>
  <si>
    <t>NHLS Laboratory, 105 William Nicol Drive, Fourways, 2055</t>
  </si>
  <si>
    <t>NHLS Laboratory, Second Floor, South Rand Hospital, Friars Hill road, Rosettenville, 2130</t>
  </si>
  <si>
    <t>NHLS Laboratory, Carletonville Hospital, Falcon road, Carletonville, 2499</t>
  </si>
  <si>
    <t>NHLS Laboratory, Far East Rand Hospital, Hospital Street, Springs, 1559</t>
  </si>
  <si>
    <t>NHLS Laboratory, 12 Angus Street, Bertha Gxowa Hospital, Germiston, 1401</t>
  </si>
  <si>
    <t>NHLS Laboratory, Kopanong Hospital, Casino Drive, Duncanville, Vereeniging, 1939</t>
  </si>
  <si>
    <t>NHLS Laboratory, Next to Trauma Unit at yellow steps, Yusuf Dadoo Hospital, Hospital Street, Krugersdorp, 1739</t>
  </si>
  <si>
    <t>NHLS Laboratory, Leratong Hospital, 1st Floor, cnr Randfontein and Chamdor Streets, Chamdor, 1740</t>
  </si>
  <si>
    <t xml:space="preserve">NHLS Laboratory, Thelle Mogoerane Hospital, 12390 Nguza Street, Vosloorus </t>
  </si>
  <si>
    <t>NHLS Laboratory, Pholosong Hospital, Ndaba Street, Tsakane, 1550</t>
  </si>
  <si>
    <t>NHLS Laboratory, Sebokeng Hospital, Moshoeshoe Street, Sebokeng, 1983</t>
  </si>
  <si>
    <t>NHLS Laboratory, Tambo Hospital, Cnr Railway &amp; Hospital Roads, Plantation, Boksburg, 1459</t>
  </si>
  <si>
    <t>NHLS Laboratory, Tembisa Hospital, Tembisa, 1632</t>
  </si>
  <si>
    <t>C/o De Korte and Hospital streets Braamfontein</t>
  </si>
  <si>
    <t>DMP, 1 Modderfontein Road, Sandringham, Johannesburg</t>
  </si>
  <si>
    <t>SAVP 1 Modderfontein Road, Sandringham, Johannesburg</t>
  </si>
  <si>
    <t>NICD, 1 Modderfontein Road, Sandringham, Johannesburg</t>
  </si>
  <si>
    <t>NIOH, 25 Hospital Street, Constitution Hill, Johannesburg</t>
  </si>
  <si>
    <t>NHLS Laboratory, Botshabelo Hospital, Police Station road, Botshabelo, 9781</t>
  </si>
  <si>
    <t>NHLS Laboratory, Dihlabeng Hospital,Eeufees street, Bethlehem, 9700</t>
  </si>
  <si>
    <t>NHLS Laboratory, Boitumelo Hospital, Small Deel road, Kroonstad, 9499</t>
  </si>
  <si>
    <t>NHLS Laboratory, Mofumahadi Manapo Mopeli Regional Hospital, Motebang Street, Phuthaditjaba, 9869</t>
  </si>
  <si>
    <t>NHLS Laboratory, Pelonomi Hospital,  Belcher road, Bloemfontein, 9301</t>
  </si>
  <si>
    <t>NHLS Laboratory,Ward 3, Metsimaholo Hospital, 8 Langenhoven Street, Sasolburg</t>
  </si>
  <si>
    <t>NHLS Laboratory, Mothusi Road, Bongani Hospital, Welkom, 9459</t>
  </si>
  <si>
    <t>NHLS Laboratory, University of Free State, Room 416, Block B, Faculty of Health, Malherbe Avenue, Bloemfontein, 9301</t>
  </si>
  <si>
    <t>7 Roth St, National Stat Lab, Bloemfontein</t>
  </si>
  <si>
    <t>NHLS Depot, 3Military hospital, Tempe grounds, SANDF, Bloemfontein</t>
  </si>
  <si>
    <t>NHLS Laboratory, Brits Hospitalcnr Hedrick Verwoed and Crocodile streets, Commando Building, Brits, 0250</t>
  </si>
  <si>
    <t>NHLS Laboratory, c/o Nelson Mandela and Bosch Road, Rustenburg, 0299</t>
  </si>
  <si>
    <t>NHLS Laboratory, crn Nelson Mandela Road and Lindleyspoort Road, Borlello Location, Swartruggens, 2835</t>
  </si>
  <si>
    <t>NHLS Laboratory, Moses Kotane Hospital, Phatsima Road, Lekwadi Section, LEDIG  Village, Rustenburg District 0314</t>
  </si>
  <si>
    <t>Ganyesa Community Health Centre, Tosca Road, Ganyesa, 8163</t>
  </si>
  <si>
    <t>NHLS Laboratory, New Vryburg Hospital, 506 South Street, Vryburg</t>
  </si>
  <si>
    <t>NHLS Laboratory, Taung District Hospital, Taung-Manthe Main Road, Taung, 8584</t>
  </si>
  <si>
    <t>NHLS Laboratory, Gelukspan Hospital, Gelukspan Village, Radithuso, 2738</t>
  </si>
  <si>
    <t>NHLS Laboratory, Mangope Highway, Lehurutse Community Hospital, Welbedacht,</t>
  </si>
  <si>
    <t>NHLS Laboratory, Mafikeng Provincial Hospital, Mareetsane/Vryburg Road, Danville, 2745</t>
  </si>
  <si>
    <t>NHLS Laboratory, Potchefstroom NHLS,Potchefstroom Hospital, c/o Chris Hani &amp; Kruisstreet, Potchefstroom, 2531</t>
  </si>
  <si>
    <t>NHLS Laboratory, Thusong Hospital, Lichtenburg/Mafikeng Road, Lichtenburg, 2735</t>
  </si>
  <si>
    <t>NHLS Laboratory, Tshepong Hospital, Benji Oliphant Road, Uraniaville, Klerksdorp, 2571</t>
  </si>
  <si>
    <t>NHLS Laboratory, Nick Bodenstein Hospital, Van Riebeck Street, Wolmaransstad, 2630</t>
  </si>
  <si>
    <t>NHLSs Laboratory, Addington Hospital, 16 Erskine Terrace, South,Beach, Durban, 4001</t>
  </si>
  <si>
    <t>NHLS Laboratory, Clairwood Hospital, 1 Higgins Highway, Durban, 4001</t>
  </si>
  <si>
    <t>NHLS Laboratory, Murchison Hospital, N2 Main, Harding, 4680</t>
  </si>
  <si>
    <t>NHLS Laboratory , Dr Pixley Ka Isaka Seme Memorial Hospital , 310 Bhejane Str, Kwamashu, 4360</t>
  </si>
  <si>
    <t>NHLS Laboratory, Port Shepstone Hospital, Balley Street, Port Shepstone, 4240</t>
  </si>
  <si>
    <t>NHLS Laboratory, Prince Mshiyeni Memorial Hospital, 2 Mangosutu Highway, Durban, 4001</t>
  </si>
  <si>
    <t>NHLS Laboratory, 149 Prince Street, Durban, 4001</t>
  </si>
  <si>
    <t>NHLS Laboratory, R K Khan Hospital, Chatsworth Circle, Westcliff, 4092</t>
  </si>
  <si>
    <t>NHLS Laboratory, Scottburgh Hospital, Hospital Road, Scottburgh, 4180</t>
  </si>
  <si>
    <t>NHLS Laboratory, St Andrews Hospital, 14 Moodie Street, Harding, 4680</t>
  </si>
  <si>
    <t>NHLS Laboratory, Wentworth Hospital, Sidmouth Avenue, Wentworth, 4052</t>
  </si>
  <si>
    <t>NHLS Laboratory, Appelbosch Hospital, Appelsbosch Mission, Ozwatini, 3242</t>
  </si>
  <si>
    <t>NHLS Laboratory, Christ The King Hospital, Peter Hauff Drive, Ixopo, 3276</t>
  </si>
  <si>
    <t>NHLS Laboratory, Edendale Hospital, Main Road, Pietermaritzburg, 3201</t>
  </si>
  <si>
    <t>NHLS Laboratory, Greys Hospital, Townbush Road, Pietermaritzburg, 3201</t>
  </si>
  <si>
    <t>NHLS Laboratory, Greytown Hospital, Bell Street Ext.Greytown, 3250</t>
  </si>
  <si>
    <t>NHLS Laboratory, Kokstad Hospital, Elliot Street, Kokstad, 4700</t>
  </si>
  <si>
    <t>NHLS Laboratory, Montebello Hospital, On Fawn Leas Road, In Montebello, 3242</t>
  </si>
  <si>
    <t>NHLS Laboratory, Northdale Hospital, Old Greytown Road, Northdale, 3201</t>
  </si>
  <si>
    <t>NHLS Laboratory, St Appolinaris Hospital, Centocow Mission, Centocow, 3266</t>
  </si>
  <si>
    <t>NHLS Laboratory, Rietvlei Hospital, Stafford’s Post 4686 Umzimkulu</t>
  </si>
  <si>
    <t>S.Achetty Building, 333church Street,Pietermaritzburg,3200</t>
  </si>
  <si>
    <t>Umtholampilo Road,Merrivale,3291</t>
  </si>
  <si>
    <t>Richmond Hospital, Durban Road, Richmond,3780</t>
  </si>
  <si>
    <t>Thwala Road, Imbali Unit 3, Pmb</t>
  </si>
  <si>
    <t>NHLS Laboratory, Kwakhoza Reserve, Sugar Mill, Amatikulu, 3801</t>
  </si>
  <si>
    <t>NHLS Laboratory, Empangeni Hospital, Union Street, Empangeni, 3880</t>
  </si>
  <si>
    <t>NHLS Laboratory, King George V Hospital, 76 Stanley Copely Road, Sydenham, 4091</t>
  </si>
  <si>
    <t>NHLS Laboratory, 18 Chapel Street, Pinetown,3600</t>
  </si>
  <si>
    <t>NHLS Laboratory, 10 Zulu Reserve Road, Bothas Hill, 3660</t>
  </si>
  <si>
    <t>NHLS Laboratory, Kwamashu Poly Clinic, G1400 Bhejane Road, Durban, 4001</t>
  </si>
  <si>
    <t>NHLS Laboratory, 60 Fosa Road, Newlands West</t>
  </si>
  <si>
    <t>NHLS Laboratory, Mahatma Ghandi Memorial Hospital, 100 Phoenix Highway, Phoenix, 4068</t>
  </si>
  <si>
    <t>NHLS Laboratory, Ngwelezane Hospital, Thanduyise Road, Ngwelezane, 3880</t>
  </si>
  <si>
    <t>NHLS Laboratory, Osindisweni Hospital, Oakford Road, Verulam, 4339</t>
  </si>
  <si>
    <t>NHLSA Laboratory, 7 Sanele Nxumalo Road, Tongaat</t>
  </si>
  <si>
    <t>NHLS Laboratory, 8 Wick Street, Verulam</t>
  </si>
  <si>
    <t>NHLS Laboratory, P100 Canefields Road, Ndwedwe</t>
  </si>
  <si>
    <t>NHLS Laboratory, Corner Of King Shaka, Kwa-Dukuza, 4450</t>
  </si>
  <si>
    <t>645 Ubhejane Street, Nseleni Township, Richards Bay</t>
  </si>
  <si>
    <t>NHLS Laboratory, A682 Somuhle Road, Sundumbili Hospital</t>
  </si>
  <si>
    <t xml:space="preserve">NHLS Laboratory, Umphumulo Hospital, N2 North Stanger Turn Off, Maphumulo, 4470 </t>
  </si>
  <si>
    <t>NHLS Laboratory, Untunjambili Hospital,  Along  Kranskop Way, Kranskop, 3268</t>
  </si>
  <si>
    <t>NHLS Laboratory, Charles Johnson Memorial Hospital, Nqutu, 3135</t>
  </si>
  <si>
    <t>NHLS Laboratory, Church Of Scottland Hospital, Dundee Road, Tugella Ferry, 3504</t>
  </si>
  <si>
    <t>NHLS Laboratory, Dundee Hospital, 130 Mackenzie Street, Dundee, 3000</t>
  </si>
  <si>
    <t>NHLS LABORATORY, EKOMBE HOSPITAL, NQUDENI, 3268</t>
  </si>
  <si>
    <t>NHLS Laboratory, Emmaus Hospital, Catherdral Peak Street, Winterton, 3340</t>
  </si>
  <si>
    <t>NHLS Laboratory, Broadway Street, Bergville</t>
  </si>
  <si>
    <t>NHLS Laboratory, Estcourt Hospital, Hospital Road Estcourt, 3310</t>
  </si>
  <si>
    <t>NHLS Laboratory, Ladysmith Hospital, 36 Malcolm Road, Ladysmith, 3370</t>
  </si>
  <si>
    <t>Near Ezakheni Library, Ezakheni</t>
  </si>
  <si>
    <t>NHLS Laboratory, Madadeni Hospital, Hospital Road, Extension 5, Madadeni, 2951</t>
  </si>
  <si>
    <t>NHLS Laboratory, Newcastle Hospital, Hospital Street, Newcastle, 2940</t>
  </si>
  <si>
    <t>Kantoor Street, Utrecht</t>
  </si>
  <si>
    <t>NHLS Laboratory, Benedictine Hospital, Main Street, Nongoma, 3950</t>
  </si>
  <si>
    <t>NHLS Laboratory, Ceza Hospital, Ceza Farm, 3866</t>
  </si>
  <si>
    <t xml:space="preserve">NHLS Laboratory, Dumbe, Stand No 463, Main Street, Paulpietersburg, 3180 </t>
  </si>
  <si>
    <t>NHLS Laboratory, Eshowe Hospital, Kangalla Road, Eshowe, 3815</t>
  </si>
  <si>
    <t>NHLS Laboratory, Itshelejuba Hospital, N2 Road Between Pongola &amp; Piet Retief, 3170</t>
  </si>
  <si>
    <t>NHLS Laboratory, Mbongolwane Hospital, Ntumeni Board, 3830</t>
  </si>
  <si>
    <t>NHLS Laboratory, Nkandla Hospital, Mbatha Lane Nkandla 3855</t>
  </si>
  <si>
    <t>NHLS Laboratory, Magwaza Hospital, KwaMagwaza Road, Melmoth, 3835</t>
  </si>
  <si>
    <t>NHLS Laboratory, Nkonjeni Hospital, Mahlaghina, Nkonjeni, 3865</t>
  </si>
  <si>
    <t>NHLS Laboratory, Magwaza Hospital, Kwamagwaza Road, Melmoth, 3835</t>
  </si>
  <si>
    <t>NHLS Laboratory, Vryheid Hospital, Coswald Brown Road, Vryheid, 3100</t>
  </si>
  <si>
    <t>NHLS Laboratory,Bethesda Hospital,Ubombo Mainroad,Ubomb, O3970</t>
  </si>
  <si>
    <t>NHLS Laboratory, Hlabisa Hospital, Hlabisa Hospital Road, Hlabisa, 3937</t>
  </si>
  <si>
    <t>NHLS Laboratory, Manguzi  Hospital, Manguzi Hospital Road, Kwangwanase, 3973</t>
  </si>
  <si>
    <t>NHLS Laboratory, Mosvold Hospital, Ingwavuma Main Road, Ingwavuma, 3968</t>
  </si>
  <si>
    <t>NHLS Laboratory, Mseleni Hospital, Mseleni Hospital Road, Mseleni, 3967</t>
  </si>
  <si>
    <t>NHLS TB Laboratory, Inala Street Next To Kwamsane Police Station,Kwamsane,3937</t>
  </si>
  <si>
    <t>NHLS Laboratory, King Edward Hospital, Corner Of Francois Sydney Road, Durban, 4001</t>
  </si>
  <si>
    <t xml:space="preserve">C135 Umshado Road, Newtown C, Inanda </t>
  </si>
  <si>
    <t>1 University Avenue, Dalbridge, 4010</t>
  </si>
  <si>
    <t>NHLS Laboratory, New De Aar, 14 Van der Merwe Street, De Aar, 7000</t>
  </si>
  <si>
    <t>NHLS Laboratory, Level 4, Robert Mangaliso Sobukwe Hospital, Du Toitspan Road, Kimberley, 8301</t>
  </si>
  <si>
    <t>NHLS Laboratory, Dr van Niekerk Hospital, Hospital Street, Springbok, 8240</t>
  </si>
  <si>
    <t>NHLS Laboratory, Tshwaragano Hospital, Main Road, Batlharos Village, Kuruman, 8460</t>
  </si>
  <si>
    <t>NHLS Laboratory, Dr Harry Surtie Hospital, C/O Upington 26 and Turner Street, Upington, 8800</t>
  </si>
  <si>
    <t>NHLS Laboratory, C20, Groote Schuur Hospital, Anzio road, Observatory, Cape Town, 7925</t>
  </si>
  <si>
    <t>NHLS Laboratory, ICH Building, Red Cross Hospital, Klipfontein road, Rondebosch, Cape Town, 7700</t>
  </si>
  <si>
    <t>NHLS Pathology Laboratory Reception, 9th Floor C Block, Tygerberg Hospital, Fransie van Zyl Drive, Parow, Bellville, 7530</t>
  </si>
  <si>
    <t>Virology, 8th Floor, Clinical Building, Faculty of Medicine and Health Sciences, Tygerberg Medical Campus, Francie van Zijl Drive, Tygerberg 7505</t>
  </si>
  <si>
    <t>Beaufort West Hospital, Voortrekker Street, Beaufort West, 6970</t>
  </si>
  <si>
    <t>NHLS Laboratory, Mitchells Plain Hospital,A Z Bergman Road, Lentegeur, 7785</t>
  </si>
  <si>
    <t>NHLS Laboratory,First Floor, George Hospital, Davidson Road, George, 6530</t>
  </si>
  <si>
    <t>NHLS Laboratory, Old City Hospital Complex, Portswood Road, Green Point, 8000</t>
  </si>
  <si>
    <t>NHLS STAT Laboratory, Somerset Hospital, Portswood Road, Green Point, 8000</t>
  </si>
  <si>
    <t>NHLS Laboratory, Medical Emergency Unit, Karl Bremer Hospital, Cnr. Mike Pienaar &amp; 12th Ave, Bellville, 7530</t>
  </si>
  <si>
    <t>NHLS Laboratory, First floor, Knysna Hospital, Main street, Knysna, 6570</t>
  </si>
  <si>
    <t>NHLS Laboratory, Mossel Bay Hospital, 12th avenue, Mossel Bay, 6500</t>
  </si>
  <si>
    <t>NHLS Laboratory, Oudtshoorn Hospital Complex, Park Street, Oudtshoorn, 6620</t>
  </si>
  <si>
    <t>NHLS Laboratory, Paarl Hospital, First floor, Hospital Street, Paarl, 7646</t>
  </si>
  <si>
    <t>NHLS Laboratory, Hottentots Holland Hospital Complex, Cnr. Batavia &amp; Hospital Road, Somerset West, 7131</t>
  </si>
  <si>
    <t>NHLS Laboratory, Admin Block, Vredenburg Hospital, Voortrekker Road, Vredenburg, 7380</t>
  </si>
  <si>
    <t>NHLS Laboratory, Vredendal Hospital, Kooperasie str, Vredendal, 8160</t>
  </si>
  <si>
    <t xml:space="preserve">Khayelitsha Hospital, Corner of Steve Biko &amp; Walter Sisulu Drive  Khayelitsha </t>
  </si>
  <si>
    <t>Hermanus Hospital, Hospital Road, Hermanus</t>
  </si>
  <si>
    <t>Eben Donges Hospital, 73 Suggest Street, Worcester, 6850</t>
  </si>
  <si>
    <t>NHLS Nelson Mandela Laboratory, Nelson Mandela Hospital, Sissons Street, Fort Gale, Mthatha, 5100</t>
  </si>
  <si>
    <t>NHLS Laboratory, Bambisana Hospital, Lusikisiki 4820 via St. Elizabeth Hospital Laboratory Lusikisiki 4820</t>
  </si>
  <si>
    <t>NHLS Laboratory, Holy Cross Hospital, Flagstaff 4810</t>
  </si>
  <si>
    <t>NHLS Laboratory, Maluti Health Centre, Maluti 4740 via Matatiele 4730</t>
  </si>
  <si>
    <t>NHLS Laboratory, Mary Teresa Hospital, Mt Frere 5090</t>
  </si>
  <si>
    <t>NHLS Laboratory, Mt. Ayliff Hospital, Mt Ayliff 4735</t>
  </si>
  <si>
    <t>NHLS Laboratory, Qumbu Health Centre, Qumbu 5180</t>
  </si>
  <si>
    <t>NHLS Laboratory St. Elizabeth Hospital, Lusikisiki, 4820</t>
  </si>
  <si>
    <t>NHLS Laboratory St. Patrick’s Hospital, Bizana, 4800</t>
  </si>
  <si>
    <t>NHLS Laboratory, Taylor Bequest Hospital, Mt. Fletcher 4770 via Matatiele 4730</t>
  </si>
  <si>
    <t>NHLS Laboratory, Taylor Bequest Hospital, Main Road Matatiele 4730</t>
  </si>
  <si>
    <t>NHLS Maluti Laboratory, Maluti Health Centre, Maluti 4730</t>
  </si>
  <si>
    <t xml:space="preserve">NHLS Laboratory, Nessie Knight Hospital, Qumbu 5180 </t>
  </si>
  <si>
    <t>NHLS Laboratory, Greenville Hospital, Bizana 4800</t>
  </si>
  <si>
    <t>NHLS Laboratory, All Saints Hospital, 136 Umtata Road, Engcobo, 5050</t>
  </si>
  <si>
    <t>NHLS Laboratory, Butterworth Hospital, Scanlen Street, Butterworth, 4960</t>
  </si>
  <si>
    <t>NHLS Laboratory, Cala Hospital, Drurylane, Cala, 5455</t>
  </si>
  <si>
    <t>NHLS Laboratory, Canzibe Hospital, Canzibe Location, Ngqeleni.</t>
  </si>
  <si>
    <t>NHLS Laboratory, Cofimvaba Hospital, Zigudu Location, Cofimvaba, 5380</t>
  </si>
  <si>
    <t xml:space="preserve">NHLS Laboratory, Madwaleni Hospital, Madwaleni Location, Elliotdale. </t>
  </si>
  <si>
    <t>NHLS Laboratory, St Barnabas Hospital, PSJ Road, Libode, 5160</t>
  </si>
  <si>
    <t>NHLS Laboratory, Dr Malizo Mpehle Memorial Hospital, St Cuthberts Mission, Tsolo, 5170</t>
  </si>
  <si>
    <t>NHLS Laboratory, Willowvale Health Centre, Willowvale, 5040</t>
  </si>
  <si>
    <t>NHLS Laboratory, Zitulele Hospital, Zitulele Location, Mqanduli.</t>
  </si>
  <si>
    <t>NHLS Laboratory, Aliwal North Hospital, Park Ave, Aliwal North 9750</t>
  </si>
  <si>
    <t>NHLS Laboratory, Bisho Hospital, Komga Road, Bisho 5608</t>
  </si>
  <si>
    <t>NHLS Laboratory, Cecilia Makiwane Hospital, Billie Road, Mdantsane 5207</t>
  </si>
  <si>
    <t>NHLS Laboratory, Frere Hospital, Main Road, Amalinda, East London 5201</t>
  </si>
  <si>
    <t>NHLS Laboratory, Empilisweni Hospital, Main Street, Sterkspruit 9762</t>
  </si>
  <si>
    <t>NHLS Laboratory, Glen Grey Hospital, Lady Frere, 5410</t>
  </si>
  <si>
    <t>NHLS Laboratory, Hewu Hospital, Whittlesea, 5360</t>
  </si>
  <si>
    <t>NHLS Laboratory, Frontier Hospital, Kingsway, Queenstown 5320</t>
  </si>
  <si>
    <t>NHLS Laboratory, SS Gida Hospital, Cata Street, Keiskammahoek 5670</t>
  </si>
  <si>
    <t>NHLS Laboratory, Victoria Hospital, Alice, 5700</t>
  </si>
  <si>
    <t>NHLS Cradock, Cradock Provincial Hospital, Hospital Street, Cradock, 5880</t>
  </si>
  <si>
    <t>NHLS Dora Nginza, R Block Dora Nginza Hospital, Spondo Road, Zwide, Port Elizabeth, 6201</t>
  </si>
  <si>
    <t>NHLS Graaff Reinet, Midlands Hospital, Albertyn Street, Graaff Reinet, 6280</t>
  </si>
  <si>
    <t>NHLS Grahamstown, Settlers Hospita, Milner Rd, Grahamstown, 6139</t>
  </si>
  <si>
    <t>NHLS Humansdorp, Kouga Partnership Hospital, Du Plessis Street, Humansdorp, 6300</t>
  </si>
  <si>
    <t>NHLS Livingstone, Livingstone Hospital, Stanford Rd, Korsten, Port Elizabeth, 6001</t>
  </si>
  <si>
    <t>NHLS Port Alfred, Port Alfred Hospita, Southwell Rd, Port Alfred, 6170</t>
  </si>
  <si>
    <t>NHLS Port Elizabeth, Provincial Hospital, Buckingham Road, Mount Croix,Port Elizabeth, 6001</t>
  </si>
  <si>
    <t>NHLS Somerset East, Andries Vosloo Hospital, Charles St, Somerset East, 5850</t>
  </si>
  <si>
    <t>NHLS Uitenhage, Uitenhage Provincial, HospitalChanner Street, Uitenhage, 6229</t>
  </si>
  <si>
    <t>NHLS  Laboratory, Canzibe Hospital, Canzibe Location, Ngqeleni.</t>
  </si>
  <si>
    <t>NHLS  Laboratory, Zitulele Hospital, Zitulele Location, Mqanduli.</t>
  </si>
  <si>
    <t>Forensic Chemistry Laboratory, 110 Joubert Cnr Kotze street, Hillbrow, Johannesburg</t>
  </si>
  <si>
    <t>Forensic Chemistry Laboratory, 271 Visagie Street, Pretoria</t>
  </si>
  <si>
    <t>Forensic Chemistry Laboratory, 85 Magwaza Maphalala Street, Umbilo, Durban</t>
  </si>
  <si>
    <t>Forensic Chemistry Laboratory, 120 Albert Road, Woodstock, Cape Town</t>
  </si>
  <si>
    <t>210L pharmaceutical waste drum (Liquid)</t>
  </si>
  <si>
    <t>210L reusable sharps waste wheelie bin with lockable lid</t>
  </si>
  <si>
    <t>2.5L Amber Solvent Bottles - Empty</t>
  </si>
  <si>
    <t>Speci-Bin - 20L (Yellow)</t>
  </si>
  <si>
    <t xml:space="preserve">90L lined infectious waste cardboard box set (Complete with liner [minimum 60 micron] and lid </t>
  </si>
  <si>
    <t xml:space="preserve">140 / 142L lined infectious waste cardboard box set (Complete with liner [minimum 60 micron] and lid </t>
  </si>
  <si>
    <t>90L lined reusable infectious waste container (Complete with liner [minimum 60 micron], lid and cable tie)</t>
  </si>
  <si>
    <t>240L lined reusable red infectious waste wheelie bin with lockable lid (Complete with liner [minimum 60 micron], lid and cable tie)</t>
  </si>
  <si>
    <t xml:space="preserve">10L dark green  pharmaceutical waste bucket with locking lid </t>
  </si>
  <si>
    <t xml:space="preserve">20L dark green  pharmaceutical waste bucket with locking lid </t>
  </si>
  <si>
    <t xml:space="preserve">Packet of 100 x 205mm x4.7mm black cable ties </t>
  </si>
  <si>
    <t xml:space="preserve">7.6L / 8L yellow sharps waste bucket with locking lid </t>
  </si>
  <si>
    <t xml:space="preserve">50L lined infectious waste cardboard box set (Complete with liner [minimum 60 micron] and lid </t>
  </si>
  <si>
    <t>Packet of 50 x 50L box red plastic liners (minimum 80 microns) for isolation waste.</t>
  </si>
  <si>
    <t>Packet of 50 x 50L box red plastic liners (minimum 60 microns) for used filters.</t>
  </si>
  <si>
    <t>Packet of 50 x 142L box red plastic liners (minimum 80 microns) for isolation waste</t>
  </si>
  <si>
    <t xml:space="preserve">Packet of 50 x 142L box red plastic liners (minimum 60 microns) for filters </t>
  </si>
  <si>
    <t>50L Disposable Box complete with lid and liner</t>
  </si>
  <si>
    <t>142L Disposable Box complete with lid and liner</t>
  </si>
  <si>
    <t>Medical Waste Bags 700X750X50 (50lt Red)</t>
  </si>
  <si>
    <t xml:space="preserve">25L white plastic drum with screw cap lid for mixed liquid  waste </t>
  </si>
  <si>
    <t>Medical Wasate Bags 960X1030X50 (142lt Red)</t>
  </si>
  <si>
    <t>TOTAL cost including VAT Year 1</t>
  </si>
  <si>
    <t>TOTAL cost including VAT Year 2</t>
  </si>
  <si>
    <t>TOTAL cost including VAT Year 3</t>
  </si>
  <si>
    <t>TOTAL cost including VAT Year 4</t>
  </si>
  <si>
    <t>TOTAL cost including VAT Year 5</t>
  </si>
  <si>
    <t>TOTAL cost including VAT 5-years</t>
  </si>
  <si>
    <t>Annual increase</t>
  </si>
  <si>
    <t>Total Declared Value</t>
  </si>
  <si>
    <t>Instructions for the completion of the costing templates</t>
  </si>
  <si>
    <t xml:space="preserve"> short name for the Laboratory to be serviced</t>
  </si>
  <si>
    <r>
      <rPr>
        <b/>
        <sz val="11"/>
        <color theme="1"/>
        <rFont val="Calibri"/>
        <family val="2"/>
        <scheme val="minor"/>
      </rPr>
      <t>Laboratory</t>
    </r>
    <r>
      <rPr>
        <sz val="11"/>
        <color theme="1"/>
        <rFont val="Calibri"/>
        <family val="2"/>
        <scheme val="minor"/>
      </rPr>
      <t xml:space="preserve"> </t>
    </r>
  </si>
  <si>
    <t xml:space="preserve">Address </t>
  </si>
  <si>
    <t>the location to which empty containers must be delivered and full containers collected for proper disposal</t>
  </si>
  <si>
    <t>Number of collections required per week</t>
  </si>
  <si>
    <t>Cost per unit - including VAT delivery, collection and disposal</t>
  </si>
  <si>
    <t>% annual increase that will be applied to the initial unit cost</t>
  </si>
  <si>
    <t>Definitions</t>
  </si>
  <si>
    <t>Completion of costing template</t>
  </si>
  <si>
    <t>Bids will be evaluated on a laboratory by laboratory basis.</t>
  </si>
  <si>
    <t xml:space="preserve">Bidders must complete the unit cost for each applicable container for every laboratory that they are bidding on.  </t>
  </si>
  <si>
    <t>The NHLS will NOT appoint multiple bidders to serve individual laboratories</t>
  </si>
  <si>
    <t>Total annual cost for each number of containers (including VAT)</t>
  </si>
  <si>
    <t>Total cost for all containers bid on for year 1</t>
  </si>
  <si>
    <t>Total Cost Year 1</t>
  </si>
  <si>
    <t>Total Cost Year 2</t>
  </si>
  <si>
    <t>This field is automatically calculated based on Total Year 1 cost increased by annual increase % for year 2</t>
  </si>
  <si>
    <t>Total Cost Year 3</t>
  </si>
  <si>
    <t>This field is automatically calculated based on Total Year 2 cost increased by annual increase % for year 3</t>
  </si>
  <si>
    <t>Total Cost Year 4</t>
  </si>
  <si>
    <t>This field is automatically calculated based on Total Year 3 cost increased by annual increase % for year 4</t>
  </si>
  <si>
    <t>Total Cost Year 5</t>
  </si>
  <si>
    <t>This field is automatically calculated based on Total Year 4 cost increased by annual increase % for year 5</t>
  </si>
  <si>
    <t>Total Cost 5-Years</t>
  </si>
  <si>
    <t>This field is automatically calculated based on sum of the Total Costs from Year 1 to Year 5</t>
  </si>
  <si>
    <t>Only highlighted cells to be completed, where applicable</t>
  </si>
  <si>
    <t>Declared Price</t>
  </si>
  <si>
    <t>This field is automatically calculated and must be transferred to the Bid Specification Document for each province or region that is being bid for.</t>
  </si>
  <si>
    <t>2x a week   Tuesday &amp; Friday  -SEE COMBINED STATS BELOW</t>
  </si>
  <si>
    <t xml:space="preserve">2 x a week Tuesday &amp; Friday  </t>
  </si>
  <si>
    <t>2x a week. Tuesday &amp; Thursday Liquid waste included.</t>
  </si>
  <si>
    <t>Once a week (Thursday)</t>
  </si>
  <si>
    <t>Once a week (Wednesday)</t>
  </si>
  <si>
    <t>Twice a week -This is for solid waste. Liquid waste once a week (60 x 20L drums)</t>
  </si>
  <si>
    <t>Twice a week include liquid waste.</t>
  </si>
  <si>
    <t>Twice a week-Tuesday and Thursday- SEE COMBINED STATS BELOW</t>
  </si>
  <si>
    <t xml:space="preserve">Daily – Solid waste. Liquid waste twice a week (60 x 20L drums) </t>
  </si>
  <si>
    <t>Once a week - Tuesday</t>
  </si>
  <si>
    <t>Twice a week – Thursday and Friday</t>
  </si>
  <si>
    <t>Once a week - Friday</t>
  </si>
  <si>
    <t>Once a week – Friday- Liquid waste – when required</t>
  </si>
  <si>
    <t>Once a week (Thursday) including Liquid waste</t>
  </si>
  <si>
    <t>Once a week (Wednesday) including Liquid waste</t>
  </si>
  <si>
    <t>Once a Week – Thursday</t>
  </si>
  <si>
    <t>Twice a week – Tuesday &amp; Thursday</t>
  </si>
  <si>
    <t>3X a week (Mon-Wed-Fri) include Liquid waste (3x20l per collection)</t>
  </si>
  <si>
    <t>Once a week (Friday) include Liquid waste</t>
  </si>
  <si>
    <t>3x a week – Monday, Wednesday, Friday</t>
  </si>
  <si>
    <t>3 x a week. Monday, Wednesday, Friday include liquid Waste 7x20L)</t>
  </si>
  <si>
    <t>3x(Mon-Wed-Fri) include Liquid Waste 5x20l)</t>
  </si>
  <si>
    <t>Once a week - Thursday. Liquid Waste (60 litres x20 Drums) – Once a week. Expired Chemicals – When required</t>
  </si>
  <si>
    <t>once a week</t>
  </si>
  <si>
    <t>twice per month</t>
  </si>
  <si>
    <t>FCL</t>
  </si>
  <si>
    <t>NC</t>
  </si>
  <si>
    <t>WC</t>
  </si>
  <si>
    <t>Gauteng</t>
  </si>
  <si>
    <t>LIM</t>
  </si>
  <si>
    <t>MPU</t>
  </si>
  <si>
    <t>NW</t>
  </si>
  <si>
    <t>FS</t>
  </si>
  <si>
    <t>KZN</t>
  </si>
  <si>
    <t>EC</t>
  </si>
  <si>
    <t>Medical Waste Bags 960X1030X50 (142lt Red)</t>
  </si>
  <si>
    <t>Annual estimated quantity of containers to be utilised for one year</t>
  </si>
  <si>
    <t>Bidders must bid on all applicable containers for the laboratory (The bidder must be able to fully service the medical waste requirements of a laboratory)</t>
  </si>
  <si>
    <t>Bidders do NOT need to bid on all laboratories for every province or region, only those that they be able to adequately service with resources available to them</t>
  </si>
  <si>
    <t>The NHLS reserves the right to appoint multiple bidders to serve various provinces or regions.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</si>
</sst>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R&quot;#,##0.00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0" fillId="0" borderId="1" xfId="0" applyBorder="1" applyAlignment="1" applyProtection="1">
      <alignment vertical="top" wrapText="1"/>
    </xf>
    <xf numFmtId="165" fontId="0" fillId="0" borderId="1" xfId="1" applyNumberFormat="1" applyFont="1" applyBorder="1" applyAlignment="1" applyProtection="1">
      <alignment vertical="top"/>
    </xf>
    <xf numFmtId="43" fontId="0" fillId="0" borderId="1" xfId="1" applyFont="1" applyBorder="1" applyAlignment="1" applyProtection="1">
      <alignment vertical="top"/>
    </xf>
    <xf numFmtId="43" fontId="0" fillId="0" borderId="1" xfId="0" applyNumberFormat="1" applyBorder="1" applyAlignment="1" applyProtection="1">
      <alignment vertical="top"/>
    </xf>
    <xf numFmtId="43" fontId="0" fillId="2" borderId="1" xfId="1" applyFont="1" applyFill="1" applyBorder="1" applyAlignment="1" applyProtection="1">
      <alignment vertical="top"/>
      <protection locked="0"/>
    </xf>
    <xf numFmtId="9" fontId="2" fillId="2" borderId="0" xfId="2" applyFont="1" applyFill="1" applyAlignment="1" applyProtection="1">
      <alignment horizontal="center" vertical="center"/>
      <protection locked="0"/>
    </xf>
    <xf numFmtId="43" fontId="2" fillId="0" borderId="7" xfId="0" applyNumberFormat="1" applyFont="1" applyBorder="1" applyAlignment="1" applyProtection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top"/>
    </xf>
    <xf numFmtId="43" fontId="2" fillId="0" borderId="7" xfId="0" applyNumberFormat="1" applyFont="1" applyFill="1" applyBorder="1" applyAlignment="1" applyProtection="1">
      <alignment vertical="top"/>
    </xf>
    <xf numFmtId="43" fontId="0" fillId="2" borderId="1" xfId="1" applyFont="1" applyFill="1" applyBorder="1" applyAlignment="1" applyProtection="1">
      <alignment horizontal="right" vertical="top"/>
      <protection locked="0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0" fillId="0" borderId="0" xfId="0" applyFill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2" fillId="0" borderId="0" xfId="0" applyFont="1" applyFill="1" applyAlignment="1" applyProtection="1">
      <alignment vertical="top" wrapText="1"/>
    </xf>
    <xf numFmtId="0" fontId="2" fillId="0" borderId="1" xfId="0" applyFont="1" applyFill="1" applyBorder="1" applyAlignment="1" applyProtection="1">
      <alignment vertical="top"/>
    </xf>
    <xf numFmtId="0" fontId="0" fillId="0" borderId="1" xfId="0" applyFill="1" applyBorder="1" applyAlignment="1" applyProtection="1">
      <alignment vertical="top" wrapText="1"/>
    </xf>
    <xf numFmtId="165" fontId="0" fillId="0" borderId="1" xfId="1" applyNumberFormat="1" applyFont="1" applyFill="1" applyBorder="1" applyAlignment="1" applyProtection="1">
      <alignment horizontal="right" vertical="top"/>
    </xf>
    <xf numFmtId="43" fontId="0" fillId="0" borderId="1" xfId="1" applyFont="1" applyFill="1" applyBorder="1" applyAlignment="1" applyProtection="1">
      <alignment horizontal="right" vertical="top"/>
    </xf>
    <xf numFmtId="43" fontId="0" fillId="0" borderId="1" xfId="0" applyNumberFormat="1" applyFill="1" applyBorder="1" applyAlignment="1" applyProtection="1">
      <alignment horizontal="right" vertical="top"/>
    </xf>
    <xf numFmtId="0" fontId="0" fillId="0" borderId="1" xfId="0" applyFill="1" applyBorder="1" applyAlignment="1" applyProtection="1">
      <alignment horizontal="right" vertical="center"/>
    </xf>
    <xf numFmtId="0" fontId="0" fillId="0" borderId="2" xfId="0" applyFill="1" applyBorder="1" applyAlignment="1" applyProtection="1">
      <alignment horizontal="right" vertical="center"/>
    </xf>
    <xf numFmtId="0" fontId="0" fillId="0" borderId="6" xfId="0" applyFill="1" applyBorder="1" applyAlignment="1" applyProtection="1">
      <alignment horizontal="right" vertical="center"/>
    </xf>
    <xf numFmtId="0" fontId="0" fillId="0" borderId="1" xfId="0" applyFill="1" applyBorder="1" applyAlignment="1" applyProtection="1">
      <alignment horizontal="right"/>
    </xf>
    <xf numFmtId="0" fontId="2" fillId="0" borderId="1" xfId="0" applyFont="1" applyFill="1" applyBorder="1" applyAlignment="1" applyProtection="1">
      <alignment vertical="top"/>
      <protection locked="0"/>
    </xf>
    <xf numFmtId="164" fontId="0" fillId="0" borderId="0" xfId="1" applyNumberFormat="1" applyFont="1" applyAlignment="1" applyProtection="1">
      <alignment vertical="top"/>
    </xf>
    <xf numFmtId="165" fontId="0" fillId="0" borderId="1" xfId="1" applyNumberFormat="1" applyFont="1" applyFill="1" applyBorder="1" applyAlignment="1" applyProtection="1">
      <alignment vertical="top"/>
    </xf>
    <xf numFmtId="43" fontId="0" fillId="0" borderId="1" xfId="1" applyFont="1" applyFill="1" applyBorder="1" applyAlignment="1" applyProtection="1">
      <alignment vertical="top"/>
    </xf>
    <xf numFmtId="0" fontId="2" fillId="0" borderId="1" xfId="0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center" vertical="top"/>
    </xf>
    <xf numFmtId="165" fontId="7" fillId="0" borderId="1" xfId="1" applyNumberFormat="1" applyFont="1" applyBorder="1" applyAlignment="1" applyProtection="1">
      <alignment vertical="top"/>
    </xf>
    <xf numFmtId="43" fontId="7" fillId="0" borderId="1" xfId="1" applyFont="1" applyBorder="1" applyAlignment="1" applyProtection="1">
      <alignment vertical="top"/>
    </xf>
    <xf numFmtId="165" fontId="7" fillId="0" borderId="1" xfId="1" applyNumberFormat="1" applyFont="1" applyFill="1" applyBorder="1" applyAlignment="1" applyProtection="1">
      <alignment vertical="top"/>
    </xf>
    <xf numFmtId="43" fontId="7" fillId="0" borderId="1" xfId="1" applyFont="1" applyFill="1" applyBorder="1" applyAlignment="1" applyProtection="1">
      <alignment vertical="top"/>
    </xf>
    <xf numFmtId="43" fontId="7" fillId="2" borderId="1" xfId="1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center" wrapText="1"/>
    </xf>
    <xf numFmtId="43" fontId="0" fillId="0" borderId="0" xfId="1" applyFont="1" applyAlignment="1" applyProtection="1">
      <alignment vertical="top"/>
    </xf>
    <xf numFmtId="0" fontId="2" fillId="0" borderId="0" xfId="0" applyFont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165" fontId="0" fillId="3" borderId="1" xfId="1" applyNumberFormat="1" applyFont="1" applyFill="1" applyBorder="1" applyAlignment="1" applyProtection="1">
      <alignment vertical="top"/>
    </xf>
    <xf numFmtId="43" fontId="0" fillId="3" borderId="1" xfId="1" applyFont="1" applyFill="1" applyBorder="1" applyAlignment="1" applyProtection="1">
      <alignment vertical="top"/>
    </xf>
    <xf numFmtId="0" fontId="8" fillId="0" borderId="1" xfId="0" applyFont="1" applyBorder="1" applyAlignment="1" applyProtection="1">
      <alignment horizontal="justify" vertical="center"/>
    </xf>
    <xf numFmtId="0" fontId="8" fillId="0" borderId="1" xfId="0" applyFont="1" applyFill="1" applyBorder="1" applyAlignment="1" applyProtection="1">
      <alignment horizontal="justify" vertical="center"/>
    </xf>
    <xf numFmtId="0" fontId="8" fillId="0" borderId="1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vertical="top"/>
    </xf>
    <xf numFmtId="0" fontId="0" fillId="0" borderId="1" xfId="0" applyBorder="1" applyAlignment="1" applyProtection="1">
      <alignment vertical="top"/>
    </xf>
    <xf numFmtId="0" fontId="0" fillId="2" borderId="1" xfId="0" applyFill="1" applyBorder="1" applyAlignment="1" applyProtection="1">
      <alignment vertical="top"/>
      <protection locked="0"/>
    </xf>
    <xf numFmtId="165" fontId="0" fillId="0" borderId="0" xfId="1" applyNumberFormat="1" applyFont="1" applyAlignment="1" applyProtection="1">
      <alignment vertical="top"/>
    </xf>
    <xf numFmtId="165" fontId="2" fillId="0" borderId="1" xfId="1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 applyProtection="1">
      <alignment vertical="top" wrapText="1"/>
      <protection locked="0"/>
    </xf>
    <xf numFmtId="0" fontId="2" fillId="0" borderId="0" xfId="0" applyFont="1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3" fontId="2" fillId="0" borderId="2" xfId="1" applyFont="1" applyBorder="1" applyAlignment="1" applyProtection="1">
      <alignment horizontal="center" vertical="center" wrapText="1"/>
    </xf>
    <xf numFmtId="43" fontId="2" fillId="0" borderId="3" xfId="1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pane ySplit="2" topLeftCell="A15" activePane="bottomLeft" state="frozen"/>
      <selection pane="bottomLeft" activeCell="G10" sqref="G10"/>
    </sheetView>
  </sheetViews>
  <sheetFormatPr defaultRowHeight="15" x14ac:dyDescent="0.25"/>
  <cols>
    <col min="1" max="1" width="16.42578125" style="2" customWidth="1"/>
    <col min="2" max="2" width="67.85546875" style="2" customWidth="1"/>
    <col min="3" max="3" width="3" style="3" customWidth="1"/>
    <col min="4" max="16384" width="9.140625" style="2"/>
  </cols>
  <sheetData>
    <row r="1" spans="1:3" ht="18.75" x14ac:dyDescent="0.25">
      <c r="A1" s="18" t="s">
        <v>631</v>
      </c>
    </row>
    <row r="2" spans="1:3" ht="18.75" x14ac:dyDescent="0.25">
      <c r="A2" s="27" t="s">
        <v>657</v>
      </c>
      <c r="B2" s="28"/>
    </row>
    <row r="3" spans="1:3" ht="15.75" x14ac:dyDescent="0.25">
      <c r="A3" s="19" t="s">
        <v>639</v>
      </c>
    </row>
    <row r="4" spans="1:3" ht="15.75" x14ac:dyDescent="0.25">
      <c r="A4" s="19"/>
    </row>
    <row r="5" spans="1:3" ht="29.25" customHeight="1" x14ac:dyDescent="0.25">
      <c r="A5" s="20" t="s">
        <v>633</v>
      </c>
      <c r="B5" s="21" t="s">
        <v>632</v>
      </c>
      <c r="C5" s="2"/>
    </row>
    <row r="6" spans="1:3" ht="29.25" customHeight="1" x14ac:dyDescent="0.25">
      <c r="A6" s="22" t="s">
        <v>634</v>
      </c>
      <c r="B6" s="21" t="s">
        <v>635</v>
      </c>
      <c r="C6" s="2"/>
    </row>
    <row r="7" spans="1:3" ht="29.25" customHeight="1" x14ac:dyDescent="0.25">
      <c r="A7" s="22" t="s">
        <v>54</v>
      </c>
      <c r="B7" s="21" t="s">
        <v>636</v>
      </c>
      <c r="C7" s="2"/>
    </row>
    <row r="8" spans="1:3" ht="29.25" customHeight="1" x14ac:dyDescent="0.25">
      <c r="A8" s="22" t="s">
        <v>7</v>
      </c>
      <c r="B8" s="21" t="s">
        <v>696</v>
      </c>
      <c r="C8" s="2"/>
    </row>
    <row r="9" spans="1:3" ht="29.25" customHeight="1" x14ac:dyDescent="0.25">
      <c r="A9" s="22" t="s">
        <v>8</v>
      </c>
      <c r="B9" s="21" t="s">
        <v>637</v>
      </c>
      <c r="C9" s="2"/>
    </row>
    <row r="10" spans="1:3" ht="29.25" customHeight="1" x14ac:dyDescent="0.25">
      <c r="A10" s="22" t="s">
        <v>9</v>
      </c>
      <c r="B10" s="21" t="s">
        <v>644</v>
      </c>
      <c r="C10" s="2"/>
    </row>
    <row r="11" spans="1:3" ht="29.25" customHeight="1" x14ac:dyDescent="0.25">
      <c r="A11" s="22" t="s">
        <v>629</v>
      </c>
      <c r="B11" s="21" t="s">
        <v>638</v>
      </c>
      <c r="C11" s="2"/>
    </row>
    <row r="12" spans="1:3" ht="29.25" customHeight="1" x14ac:dyDescent="0.25">
      <c r="A12" s="22" t="s">
        <v>646</v>
      </c>
      <c r="B12" s="21" t="s">
        <v>645</v>
      </c>
      <c r="C12" s="2"/>
    </row>
    <row r="13" spans="1:3" ht="29.25" customHeight="1" x14ac:dyDescent="0.25">
      <c r="A13" s="22" t="s">
        <v>647</v>
      </c>
      <c r="B13" s="21" t="s">
        <v>648</v>
      </c>
      <c r="C13" s="2"/>
    </row>
    <row r="14" spans="1:3" ht="29.25" customHeight="1" x14ac:dyDescent="0.25">
      <c r="A14" s="22" t="s">
        <v>649</v>
      </c>
      <c r="B14" s="21" t="s">
        <v>650</v>
      </c>
      <c r="C14" s="2"/>
    </row>
    <row r="15" spans="1:3" ht="29.25" customHeight="1" x14ac:dyDescent="0.25">
      <c r="A15" s="22" t="s">
        <v>651</v>
      </c>
      <c r="B15" s="21" t="s">
        <v>652</v>
      </c>
      <c r="C15" s="2"/>
    </row>
    <row r="16" spans="1:3" ht="29.25" customHeight="1" x14ac:dyDescent="0.25">
      <c r="A16" s="22" t="s">
        <v>653</v>
      </c>
      <c r="B16" s="21" t="s">
        <v>654</v>
      </c>
      <c r="C16" s="2"/>
    </row>
    <row r="17" spans="1:3" ht="29.25" customHeight="1" x14ac:dyDescent="0.25">
      <c r="A17" s="22" t="s">
        <v>655</v>
      </c>
      <c r="B17" s="21" t="s">
        <v>656</v>
      </c>
      <c r="C17" s="2"/>
    </row>
    <row r="18" spans="1:3" ht="29.25" customHeight="1" x14ac:dyDescent="0.25">
      <c r="A18" s="22" t="s">
        <v>658</v>
      </c>
      <c r="B18" s="21" t="s">
        <v>659</v>
      </c>
      <c r="C18" s="2"/>
    </row>
    <row r="20" spans="1:3" x14ac:dyDescent="0.25">
      <c r="A20" s="1" t="s">
        <v>640</v>
      </c>
    </row>
    <row r="22" spans="1:3" ht="34.5" customHeight="1" x14ac:dyDescent="0.25">
      <c r="A22" s="72" t="s">
        <v>642</v>
      </c>
      <c r="B22" s="72"/>
      <c r="C22" s="72"/>
    </row>
    <row r="23" spans="1:3" ht="34.5" customHeight="1" x14ac:dyDescent="0.25">
      <c r="A23" s="72" t="s">
        <v>697</v>
      </c>
      <c r="B23" s="72"/>
      <c r="C23" s="72"/>
    </row>
    <row r="24" spans="1:3" ht="29.25" customHeight="1" x14ac:dyDescent="0.25">
      <c r="A24" s="72" t="s">
        <v>698</v>
      </c>
      <c r="B24" s="72"/>
      <c r="C24" s="72"/>
    </row>
    <row r="25" spans="1:3" ht="30.75" customHeight="1" x14ac:dyDescent="0.25">
      <c r="A25" s="74" t="s">
        <v>641</v>
      </c>
      <c r="B25" s="75"/>
      <c r="C25" s="76"/>
    </row>
    <row r="26" spans="1:3" ht="32.25" customHeight="1" x14ac:dyDescent="0.25">
      <c r="A26" s="73" t="s">
        <v>699</v>
      </c>
      <c r="B26" s="73"/>
      <c r="C26" s="73"/>
    </row>
    <row r="27" spans="1:3" x14ac:dyDescent="0.25">
      <c r="A27" s="73" t="s">
        <v>643</v>
      </c>
      <c r="B27" s="73"/>
      <c r="C27" s="73"/>
    </row>
    <row r="28" spans="1:3" x14ac:dyDescent="0.25">
      <c r="A28" s="73"/>
      <c r="B28" s="73"/>
      <c r="C28" s="73"/>
    </row>
  </sheetData>
  <mergeCells count="6">
    <mergeCell ref="A22:C22"/>
    <mergeCell ref="A24:C24"/>
    <mergeCell ref="A23:C23"/>
    <mergeCell ref="A26:C26"/>
    <mergeCell ref="A27:C28"/>
    <mergeCell ref="A25:C2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V10"/>
  <sheetViews>
    <sheetView zoomScale="98" zoomScaleNormal="98" workbookViewId="0">
      <pane xSplit="3" ySplit="3" topLeftCell="AN4" activePane="bottomRight" state="frozen"/>
      <selection pane="topRight" activeCell="D1" sqref="D1"/>
      <selection pane="bottomLeft" activeCell="A4" sqref="A4"/>
      <selection pane="bottomRight" activeCell="D2" sqref="D2:AP2"/>
    </sheetView>
  </sheetViews>
  <sheetFormatPr defaultRowHeight="15" x14ac:dyDescent="0.25"/>
  <cols>
    <col min="1" max="1" width="13.28515625" style="4" customWidth="1"/>
    <col min="2" max="2" width="30.85546875" style="4" customWidth="1"/>
    <col min="3" max="3" width="17.7109375" style="4" customWidth="1"/>
    <col min="4" max="48" width="14.7109375" style="5" customWidth="1"/>
    <col min="49" max="16384" width="9.140625" style="5"/>
  </cols>
  <sheetData>
    <row r="1" spans="1:48" ht="30" x14ac:dyDescent="0.25">
      <c r="AQ1" s="6" t="s">
        <v>629</v>
      </c>
      <c r="AR1" s="16">
        <v>0</v>
      </c>
      <c r="AS1" s="16">
        <v>0</v>
      </c>
      <c r="AT1" s="16">
        <v>0</v>
      </c>
      <c r="AU1" s="16">
        <v>0</v>
      </c>
      <c r="AV1" s="7"/>
    </row>
    <row r="2" spans="1:48" s="8" customFormat="1" ht="59.25" customHeight="1" x14ac:dyDescent="0.25">
      <c r="A2" s="78" t="s">
        <v>53</v>
      </c>
      <c r="B2" s="78" t="s">
        <v>335</v>
      </c>
      <c r="C2" s="78" t="s">
        <v>54</v>
      </c>
      <c r="D2" s="80" t="s">
        <v>2</v>
      </c>
      <c r="E2" s="81"/>
      <c r="F2" s="82"/>
      <c r="G2" s="80" t="s">
        <v>3</v>
      </c>
      <c r="H2" s="81"/>
      <c r="I2" s="82"/>
      <c r="J2" s="80" t="s">
        <v>604</v>
      </c>
      <c r="K2" s="81"/>
      <c r="L2" s="82"/>
      <c r="M2" s="80" t="s">
        <v>76</v>
      </c>
      <c r="N2" s="81"/>
      <c r="O2" s="82"/>
      <c r="P2" s="80" t="s">
        <v>613</v>
      </c>
      <c r="Q2" s="81"/>
      <c r="R2" s="82"/>
      <c r="S2" s="80" t="s">
        <v>606</v>
      </c>
      <c r="T2" s="81"/>
      <c r="U2" s="82"/>
      <c r="V2" s="80" t="s">
        <v>621</v>
      </c>
      <c r="W2" s="81"/>
      <c r="X2" s="82"/>
      <c r="Y2" s="80" t="s">
        <v>615</v>
      </c>
      <c r="Z2" s="81"/>
      <c r="AA2" s="81"/>
      <c r="AB2" s="80" t="s">
        <v>617</v>
      </c>
      <c r="AC2" s="81"/>
      <c r="AD2" s="82"/>
      <c r="AE2" s="80" t="s">
        <v>334</v>
      </c>
      <c r="AF2" s="81"/>
      <c r="AG2" s="82"/>
      <c r="AH2" s="80" t="s">
        <v>611</v>
      </c>
      <c r="AI2" s="81"/>
      <c r="AJ2" s="82"/>
      <c r="AK2" s="77" t="s">
        <v>622</v>
      </c>
      <c r="AL2" s="77"/>
      <c r="AM2" s="77"/>
      <c r="AN2" s="77" t="s">
        <v>620</v>
      </c>
      <c r="AO2" s="77"/>
      <c r="AP2" s="77"/>
      <c r="AQ2" s="78" t="s">
        <v>623</v>
      </c>
      <c r="AR2" s="77" t="s">
        <v>624</v>
      </c>
      <c r="AS2" s="77" t="s">
        <v>625</v>
      </c>
      <c r="AT2" s="77" t="s">
        <v>626</v>
      </c>
      <c r="AU2" s="77" t="s">
        <v>627</v>
      </c>
      <c r="AV2" s="77" t="s">
        <v>628</v>
      </c>
    </row>
    <row r="3" spans="1:48" s="10" customFormat="1" x14ac:dyDescent="0.25">
      <c r="A3" s="79"/>
      <c r="B3" s="79"/>
      <c r="C3" s="79"/>
      <c r="D3" s="9" t="s">
        <v>7</v>
      </c>
      <c r="E3" s="9" t="s">
        <v>8</v>
      </c>
      <c r="F3" s="9" t="s">
        <v>9</v>
      </c>
      <c r="G3" s="9" t="s">
        <v>7</v>
      </c>
      <c r="H3" s="9" t="s">
        <v>8</v>
      </c>
      <c r="I3" s="9" t="s">
        <v>9</v>
      </c>
      <c r="J3" s="9" t="s">
        <v>7</v>
      </c>
      <c r="K3" s="9" t="s">
        <v>8</v>
      </c>
      <c r="L3" s="9" t="s">
        <v>9</v>
      </c>
      <c r="M3" s="9" t="s">
        <v>7</v>
      </c>
      <c r="N3" s="9" t="s">
        <v>8</v>
      </c>
      <c r="O3" s="9" t="s">
        <v>9</v>
      </c>
      <c r="P3" s="9" t="s">
        <v>7</v>
      </c>
      <c r="Q3" s="9" t="s">
        <v>8</v>
      </c>
      <c r="R3" s="9" t="s">
        <v>9</v>
      </c>
      <c r="S3" s="9" t="s">
        <v>7</v>
      </c>
      <c r="T3" s="9" t="s">
        <v>8</v>
      </c>
      <c r="U3" s="9" t="s">
        <v>9</v>
      </c>
      <c r="V3" s="9" t="s">
        <v>7</v>
      </c>
      <c r="W3" s="9" t="s">
        <v>8</v>
      </c>
      <c r="X3" s="9" t="s">
        <v>9</v>
      </c>
      <c r="Y3" s="9" t="s">
        <v>7</v>
      </c>
      <c r="Z3" s="9" t="s">
        <v>8</v>
      </c>
      <c r="AA3" s="9" t="s">
        <v>9</v>
      </c>
      <c r="AB3" s="9" t="s">
        <v>7</v>
      </c>
      <c r="AC3" s="9" t="s">
        <v>8</v>
      </c>
      <c r="AD3" s="9" t="s">
        <v>9</v>
      </c>
      <c r="AE3" s="9" t="s">
        <v>7</v>
      </c>
      <c r="AF3" s="9" t="s">
        <v>8</v>
      </c>
      <c r="AG3" s="9" t="s">
        <v>9</v>
      </c>
      <c r="AH3" s="9" t="s">
        <v>7</v>
      </c>
      <c r="AI3" s="9" t="s">
        <v>8</v>
      </c>
      <c r="AJ3" s="9" t="s">
        <v>9</v>
      </c>
      <c r="AK3" s="9" t="s">
        <v>7</v>
      </c>
      <c r="AL3" s="9" t="s">
        <v>8</v>
      </c>
      <c r="AM3" s="9" t="s">
        <v>9</v>
      </c>
      <c r="AN3" s="9" t="s">
        <v>7</v>
      </c>
      <c r="AO3" s="9" t="s">
        <v>8</v>
      </c>
      <c r="AP3" s="9" t="s">
        <v>9</v>
      </c>
      <c r="AQ3" s="79"/>
      <c r="AR3" s="77"/>
      <c r="AS3" s="77"/>
      <c r="AT3" s="77"/>
      <c r="AU3" s="77"/>
      <c r="AV3" s="77"/>
    </row>
    <row r="4" spans="1:48" ht="45" x14ac:dyDescent="0.25">
      <c r="A4" s="11" t="s">
        <v>324</v>
      </c>
      <c r="B4" s="11" t="s">
        <v>526</v>
      </c>
      <c r="C4" s="11" t="s">
        <v>67</v>
      </c>
      <c r="D4" s="12">
        <v>81</v>
      </c>
      <c r="E4" s="15"/>
      <c r="F4" s="13">
        <f>+D4*E4</f>
        <v>0</v>
      </c>
      <c r="G4" s="12">
        <v>0</v>
      </c>
      <c r="H4" s="15"/>
      <c r="I4" s="13">
        <f>+G4*H4</f>
        <v>0</v>
      </c>
      <c r="J4" s="12">
        <v>209</v>
      </c>
      <c r="K4" s="15"/>
      <c r="L4" s="13">
        <f>+J4*K4</f>
        <v>0</v>
      </c>
      <c r="M4" s="12">
        <v>0</v>
      </c>
      <c r="N4" s="15"/>
      <c r="O4" s="13">
        <f>+M4*N4</f>
        <v>0</v>
      </c>
      <c r="P4" s="12">
        <v>23</v>
      </c>
      <c r="Q4" s="15"/>
      <c r="R4" s="13">
        <f>+P4*Q4</f>
        <v>0</v>
      </c>
      <c r="S4" s="12">
        <v>100</v>
      </c>
      <c r="T4" s="15"/>
      <c r="U4" s="13">
        <f>+S4*T4</f>
        <v>0</v>
      </c>
      <c r="V4" s="12">
        <v>0</v>
      </c>
      <c r="W4" s="15"/>
      <c r="X4" s="13">
        <f>+V4*W4</f>
        <v>0</v>
      </c>
      <c r="Y4" s="12">
        <v>1</v>
      </c>
      <c r="Z4" s="15"/>
      <c r="AA4" s="13">
        <f>+Y4*Z4</f>
        <v>0</v>
      </c>
      <c r="AB4" s="12">
        <v>1</v>
      </c>
      <c r="AC4" s="15"/>
      <c r="AD4" s="13">
        <f>+AB4*AC4</f>
        <v>0</v>
      </c>
      <c r="AE4" s="12">
        <v>104</v>
      </c>
      <c r="AF4" s="15"/>
      <c r="AG4" s="13">
        <f>+AE4*AF4</f>
        <v>0</v>
      </c>
      <c r="AH4" s="12">
        <v>3</v>
      </c>
      <c r="AI4" s="15"/>
      <c r="AJ4" s="13">
        <f>+AH4*AI4</f>
        <v>0</v>
      </c>
      <c r="AK4" s="12">
        <v>50</v>
      </c>
      <c r="AL4" s="15"/>
      <c r="AM4" s="13">
        <f>+AK4*AL4</f>
        <v>0</v>
      </c>
      <c r="AN4" s="12">
        <v>20</v>
      </c>
      <c r="AO4" s="15"/>
      <c r="AP4" s="13">
        <f>+AN4*AO4</f>
        <v>0</v>
      </c>
      <c r="AQ4" s="13">
        <f>+AP4+AM4+AJ4+AG4+AD4+AA4+X4+U4+R4+O4+L4+I4+F4</f>
        <v>0</v>
      </c>
      <c r="AR4" s="13">
        <f t="shared" ref="AR4:AU8" si="0">+AQ4*(1+AR$1)</f>
        <v>0</v>
      </c>
      <c r="AS4" s="13">
        <f t="shared" si="0"/>
        <v>0</v>
      </c>
      <c r="AT4" s="13">
        <f t="shared" si="0"/>
        <v>0</v>
      </c>
      <c r="AU4" s="13">
        <f t="shared" si="0"/>
        <v>0</v>
      </c>
      <c r="AV4" s="14">
        <f>SUM(AQ4:AU4)</f>
        <v>0</v>
      </c>
    </row>
    <row r="5" spans="1:48" ht="45" x14ac:dyDescent="0.25">
      <c r="A5" s="11" t="s">
        <v>325</v>
      </c>
      <c r="B5" s="11" t="s">
        <v>527</v>
      </c>
      <c r="C5" s="11" t="s">
        <v>329</v>
      </c>
      <c r="D5" s="12">
        <v>0</v>
      </c>
      <c r="E5" s="15"/>
      <c r="F5" s="13">
        <f>+D5*E5</f>
        <v>0</v>
      </c>
      <c r="G5" s="12">
        <v>1319</v>
      </c>
      <c r="H5" s="15"/>
      <c r="I5" s="13">
        <f>+G5*H5</f>
        <v>0</v>
      </c>
      <c r="J5" s="12">
        <v>2758</v>
      </c>
      <c r="K5" s="15"/>
      <c r="L5" s="13">
        <f>+J5*K5</f>
        <v>0</v>
      </c>
      <c r="M5" s="12">
        <v>12</v>
      </c>
      <c r="N5" s="15"/>
      <c r="O5" s="13">
        <f>+M5*N5</f>
        <v>0</v>
      </c>
      <c r="P5" s="12">
        <v>22</v>
      </c>
      <c r="Q5" s="15"/>
      <c r="R5" s="13">
        <f>+P5*Q5</f>
        <v>0</v>
      </c>
      <c r="S5" s="12">
        <v>1058</v>
      </c>
      <c r="T5" s="15"/>
      <c r="U5" s="13">
        <f>+S5*T5</f>
        <v>0</v>
      </c>
      <c r="V5" s="12">
        <v>108</v>
      </c>
      <c r="W5" s="15"/>
      <c r="X5" s="13">
        <f>+V5*W5</f>
        <v>0</v>
      </c>
      <c r="Y5" s="12">
        <v>1</v>
      </c>
      <c r="Z5" s="15"/>
      <c r="AA5" s="13">
        <f>+Y5*Z5</f>
        <v>0</v>
      </c>
      <c r="AB5" s="12">
        <v>1</v>
      </c>
      <c r="AC5" s="15"/>
      <c r="AD5" s="13">
        <f>+AB5*AC5</f>
        <v>0</v>
      </c>
      <c r="AE5" s="12">
        <v>303</v>
      </c>
      <c r="AF5" s="15"/>
      <c r="AG5" s="13">
        <f>+AE5*AF5</f>
        <v>0</v>
      </c>
      <c r="AH5" s="12">
        <v>15</v>
      </c>
      <c r="AI5" s="15"/>
      <c r="AJ5" s="13">
        <f>+AH5*AI5</f>
        <v>0</v>
      </c>
      <c r="AK5" s="12">
        <v>486</v>
      </c>
      <c r="AL5" s="15"/>
      <c r="AM5" s="13">
        <f>+AK5*AL5</f>
        <v>0</v>
      </c>
      <c r="AN5" s="12">
        <v>20</v>
      </c>
      <c r="AO5" s="15"/>
      <c r="AP5" s="13">
        <f>+AN5*AO5</f>
        <v>0</v>
      </c>
      <c r="AQ5" s="13">
        <f>+AP5+AM5+AJ5+AG5+AD5+AA5+X5+U5+R5+O5+L5+I5+F5</f>
        <v>0</v>
      </c>
      <c r="AR5" s="13">
        <f t="shared" si="0"/>
        <v>0</v>
      </c>
      <c r="AS5" s="13">
        <f t="shared" si="0"/>
        <v>0</v>
      </c>
      <c r="AT5" s="13">
        <f t="shared" si="0"/>
        <v>0</v>
      </c>
      <c r="AU5" s="13">
        <f t="shared" si="0"/>
        <v>0</v>
      </c>
      <c r="AV5" s="14">
        <f>SUM(AQ5:AU5)</f>
        <v>0</v>
      </c>
    </row>
    <row r="6" spans="1:48" ht="45" x14ac:dyDescent="0.25">
      <c r="A6" s="11" t="s">
        <v>326</v>
      </c>
      <c r="B6" s="11" t="s">
        <v>528</v>
      </c>
      <c r="C6" s="11" t="s">
        <v>67</v>
      </c>
      <c r="D6" s="12">
        <v>76</v>
      </c>
      <c r="E6" s="15"/>
      <c r="F6" s="13">
        <f>+D6*E6</f>
        <v>0</v>
      </c>
      <c r="G6" s="12">
        <v>0</v>
      </c>
      <c r="H6" s="15"/>
      <c r="I6" s="13">
        <f>+G6*H6</f>
        <v>0</v>
      </c>
      <c r="J6" s="12">
        <v>219</v>
      </c>
      <c r="K6" s="15"/>
      <c r="L6" s="13">
        <f>+J6*K6</f>
        <v>0</v>
      </c>
      <c r="M6" s="12">
        <v>0</v>
      </c>
      <c r="N6" s="15"/>
      <c r="O6" s="13">
        <f>+M6*N6</f>
        <v>0</v>
      </c>
      <c r="P6" s="12">
        <v>20</v>
      </c>
      <c r="Q6" s="15"/>
      <c r="R6" s="13">
        <f>+P6*Q6</f>
        <v>0</v>
      </c>
      <c r="S6" s="12">
        <v>89</v>
      </c>
      <c r="T6" s="15"/>
      <c r="U6" s="13">
        <f>+S6*T6</f>
        <v>0</v>
      </c>
      <c r="V6" s="12">
        <v>0</v>
      </c>
      <c r="W6" s="15"/>
      <c r="X6" s="13">
        <f>+V6*W6</f>
        <v>0</v>
      </c>
      <c r="Y6" s="12">
        <v>1</v>
      </c>
      <c r="Z6" s="15"/>
      <c r="AA6" s="13">
        <f>+Y6*Z6</f>
        <v>0</v>
      </c>
      <c r="AB6" s="12">
        <v>1</v>
      </c>
      <c r="AC6" s="15"/>
      <c r="AD6" s="13">
        <f>+AB6*AC6</f>
        <v>0</v>
      </c>
      <c r="AE6" s="12">
        <v>100</v>
      </c>
      <c r="AF6" s="15"/>
      <c r="AG6" s="13">
        <f>+AE6*AF6</f>
        <v>0</v>
      </c>
      <c r="AH6" s="12">
        <v>3</v>
      </c>
      <c r="AI6" s="15"/>
      <c r="AJ6" s="13">
        <f>+AH6*AI6</f>
        <v>0</v>
      </c>
      <c r="AK6" s="12">
        <v>50</v>
      </c>
      <c r="AL6" s="15"/>
      <c r="AM6" s="13">
        <f>+AK6*AL6</f>
        <v>0</v>
      </c>
      <c r="AN6" s="12">
        <v>15</v>
      </c>
      <c r="AO6" s="15"/>
      <c r="AP6" s="13">
        <f>+AN6*AO6</f>
        <v>0</v>
      </c>
      <c r="AQ6" s="13">
        <f>+AP6+AM6+AJ6+AG6+AD6+AA6+X6+U6+R6+O6+L6+I6+F6</f>
        <v>0</v>
      </c>
      <c r="AR6" s="13">
        <f t="shared" si="0"/>
        <v>0</v>
      </c>
      <c r="AS6" s="13">
        <f t="shared" si="0"/>
        <v>0</v>
      </c>
      <c r="AT6" s="13">
        <f t="shared" si="0"/>
        <v>0</v>
      </c>
      <c r="AU6" s="13">
        <f t="shared" si="0"/>
        <v>0</v>
      </c>
      <c r="AV6" s="14">
        <f>SUM(AQ6:AU6)</f>
        <v>0</v>
      </c>
    </row>
    <row r="7" spans="1:48" ht="45" x14ac:dyDescent="0.25">
      <c r="A7" s="11" t="s">
        <v>327</v>
      </c>
      <c r="B7" s="11" t="s">
        <v>529</v>
      </c>
      <c r="C7" s="11" t="s">
        <v>60</v>
      </c>
      <c r="D7" s="12">
        <v>0</v>
      </c>
      <c r="E7" s="15"/>
      <c r="F7" s="13">
        <f>+D7*E7</f>
        <v>0</v>
      </c>
      <c r="G7" s="12">
        <v>35</v>
      </c>
      <c r="H7" s="15"/>
      <c r="I7" s="13">
        <f>+G7*H7</f>
        <v>0</v>
      </c>
      <c r="J7" s="12">
        <v>207</v>
      </c>
      <c r="K7" s="15"/>
      <c r="L7" s="13">
        <f>+J7*K7</f>
        <v>0</v>
      </c>
      <c r="M7" s="12">
        <v>0</v>
      </c>
      <c r="N7" s="15"/>
      <c r="O7" s="13">
        <f>+M7*N7</f>
        <v>0</v>
      </c>
      <c r="P7" s="12">
        <v>28</v>
      </c>
      <c r="Q7" s="15"/>
      <c r="R7" s="13">
        <f>+P7*Q7</f>
        <v>0</v>
      </c>
      <c r="S7" s="12">
        <v>338</v>
      </c>
      <c r="T7" s="15"/>
      <c r="U7" s="13">
        <f>+S7*T7</f>
        <v>0</v>
      </c>
      <c r="V7" s="12">
        <v>0</v>
      </c>
      <c r="W7" s="15"/>
      <c r="X7" s="13">
        <f>+V7*W7</f>
        <v>0</v>
      </c>
      <c r="Y7" s="12">
        <v>1</v>
      </c>
      <c r="Z7" s="15"/>
      <c r="AA7" s="13">
        <f>+Y7*Z7</f>
        <v>0</v>
      </c>
      <c r="AB7" s="12">
        <v>1</v>
      </c>
      <c r="AC7" s="15"/>
      <c r="AD7" s="13">
        <f>+AB7*AC7</f>
        <v>0</v>
      </c>
      <c r="AE7" s="12">
        <v>90</v>
      </c>
      <c r="AF7" s="15"/>
      <c r="AG7" s="13">
        <f>+AE7*AF7</f>
        <v>0</v>
      </c>
      <c r="AH7" s="12">
        <v>5</v>
      </c>
      <c r="AI7" s="15"/>
      <c r="AJ7" s="13">
        <f>+AH7*AI7</f>
        <v>0</v>
      </c>
      <c r="AK7" s="12">
        <v>50</v>
      </c>
      <c r="AL7" s="15"/>
      <c r="AM7" s="13">
        <f>+AK7*AL7</f>
        <v>0</v>
      </c>
      <c r="AN7" s="12">
        <v>20</v>
      </c>
      <c r="AO7" s="15"/>
      <c r="AP7" s="13">
        <f>+AN7*AO7</f>
        <v>0</v>
      </c>
      <c r="AQ7" s="13">
        <f>+AP7+AM7+AJ7+AG7+AD7+AA7+X7+U7+R7+O7+L7+I7+F7</f>
        <v>0</v>
      </c>
      <c r="AR7" s="13">
        <f t="shared" si="0"/>
        <v>0</v>
      </c>
      <c r="AS7" s="13">
        <f t="shared" si="0"/>
        <v>0</v>
      </c>
      <c r="AT7" s="13">
        <f t="shared" si="0"/>
        <v>0</v>
      </c>
      <c r="AU7" s="13">
        <f t="shared" si="0"/>
        <v>0</v>
      </c>
      <c r="AV7" s="14">
        <f>SUM(AQ7:AU7)</f>
        <v>0</v>
      </c>
    </row>
    <row r="8" spans="1:48" ht="45" x14ac:dyDescent="0.25">
      <c r="A8" s="11" t="s">
        <v>328</v>
      </c>
      <c r="B8" s="11" t="s">
        <v>530</v>
      </c>
      <c r="C8" s="11" t="s">
        <v>60</v>
      </c>
      <c r="D8" s="12">
        <v>0</v>
      </c>
      <c r="E8" s="15"/>
      <c r="F8" s="13">
        <f>+D8*E8</f>
        <v>0</v>
      </c>
      <c r="G8" s="12">
        <v>370</v>
      </c>
      <c r="H8" s="15"/>
      <c r="I8" s="13">
        <f>+G8*H8</f>
        <v>0</v>
      </c>
      <c r="J8" s="12">
        <v>486</v>
      </c>
      <c r="K8" s="15"/>
      <c r="L8" s="13">
        <f>+J8*K8</f>
        <v>0</v>
      </c>
      <c r="M8" s="12">
        <v>0</v>
      </c>
      <c r="N8" s="15"/>
      <c r="O8" s="13">
        <f>+M8*N8</f>
        <v>0</v>
      </c>
      <c r="P8" s="12">
        <v>20</v>
      </c>
      <c r="Q8" s="15"/>
      <c r="R8" s="13">
        <f>+P8*Q8</f>
        <v>0</v>
      </c>
      <c r="S8" s="12">
        <v>438</v>
      </c>
      <c r="T8" s="15"/>
      <c r="U8" s="13">
        <f>+S8*T8</f>
        <v>0</v>
      </c>
      <c r="V8" s="12">
        <v>0</v>
      </c>
      <c r="W8" s="15"/>
      <c r="X8" s="13">
        <f>+V8*W8</f>
        <v>0</v>
      </c>
      <c r="Y8" s="12">
        <v>1</v>
      </c>
      <c r="Z8" s="15"/>
      <c r="AA8" s="13">
        <f>+Y8*Z8</f>
        <v>0</v>
      </c>
      <c r="AB8" s="12">
        <v>1</v>
      </c>
      <c r="AC8" s="15"/>
      <c r="AD8" s="13">
        <f>+AB8*AC8</f>
        <v>0</v>
      </c>
      <c r="AE8" s="12">
        <v>131</v>
      </c>
      <c r="AF8" s="15"/>
      <c r="AG8" s="13">
        <f>+AE8*AF8</f>
        <v>0</v>
      </c>
      <c r="AH8" s="12">
        <v>5</v>
      </c>
      <c r="AI8" s="15"/>
      <c r="AJ8" s="13">
        <f>+AH8*AI8</f>
        <v>0</v>
      </c>
      <c r="AK8" s="12">
        <v>80</v>
      </c>
      <c r="AL8" s="15"/>
      <c r="AM8" s="13">
        <f>+AK8*AL8</f>
        <v>0</v>
      </c>
      <c r="AN8" s="12">
        <v>20</v>
      </c>
      <c r="AO8" s="15"/>
      <c r="AP8" s="13">
        <f>+AN8*AO8</f>
        <v>0</v>
      </c>
      <c r="AQ8" s="13">
        <f>+AP8+AM8+AJ8+AG8+AD8+AA8+X8+U8+R8+O8+L8+I8+F8</f>
        <v>0</v>
      </c>
      <c r="AR8" s="13">
        <f t="shared" si="0"/>
        <v>0</v>
      </c>
      <c r="AS8" s="13">
        <f t="shared" si="0"/>
        <v>0</v>
      </c>
      <c r="AT8" s="13">
        <f t="shared" si="0"/>
        <v>0</v>
      </c>
      <c r="AU8" s="13">
        <f t="shared" si="0"/>
        <v>0</v>
      </c>
      <c r="AV8" s="14">
        <f>SUM(AQ8:AU8)</f>
        <v>0</v>
      </c>
    </row>
    <row r="9" spans="1:48" ht="15.75" thickBot="1" x14ac:dyDescent="0.3">
      <c r="C9" s="5"/>
      <c r="AS9" s="10" t="s">
        <v>630</v>
      </c>
      <c r="AT9" s="10"/>
      <c r="AU9" s="10"/>
      <c r="AV9" s="17">
        <f>SUM(AV4:AV8)</f>
        <v>0</v>
      </c>
    </row>
    <row r="10" spans="1:48" ht="15.75" thickTop="1" x14ac:dyDescent="0.25">
      <c r="C10" s="5"/>
    </row>
  </sheetData>
  <sheetProtection algorithmName="SHA-512" hashValue="D1ZZUJl28oxRa2i2XTNJEsVF4OpPc81s76eseM7kFO0sbfS52QkF4Lk+BloJXz9EE/csSBGATbb3vuUPrOI9sg==" saltValue="eMqsonzWEDIJPIjH2pKT6g==" spinCount="100000" sheet="1" objects="1" scenarios="1"/>
  <mergeCells count="22">
    <mergeCell ref="Y2:AA2"/>
    <mergeCell ref="AB2:AD2"/>
    <mergeCell ref="AE2:AG2"/>
    <mergeCell ref="AQ2:AQ3"/>
    <mergeCell ref="AH2:AJ2"/>
    <mergeCell ref="AK2:AM2"/>
    <mergeCell ref="AN2:AP2"/>
    <mergeCell ref="J2:L2"/>
    <mergeCell ref="M2:O2"/>
    <mergeCell ref="P2:R2"/>
    <mergeCell ref="S2:U2"/>
    <mergeCell ref="V2:X2"/>
    <mergeCell ref="A2:A3"/>
    <mergeCell ref="B2:B3"/>
    <mergeCell ref="C2:C3"/>
    <mergeCell ref="D2:F2"/>
    <mergeCell ref="G2:I2"/>
    <mergeCell ref="AR2:AR3"/>
    <mergeCell ref="AS2:AS3"/>
    <mergeCell ref="AT2:AT3"/>
    <mergeCell ref="AU2:AU3"/>
    <mergeCell ref="AV2:AV3"/>
  </mergeCell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S9"/>
  <sheetViews>
    <sheetView zoomScaleNormal="100" workbookViewId="0">
      <pane xSplit="3" ySplit="3" topLeftCell="AK4" activePane="bottomRight" state="frozen"/>
      <selection pane="topRight" activeCell="D1" sqref="D1"/>
      <selection pane="bottomLeft" activeCell="A3" sqref="A3"/>
      <selection pane="bottomRight" activeCell="AK6" sqref="AK6"/>
    </sheetView>
  </sheetViews>
  <sheetFormatPr defaultRowHeight="15" x14ac:dyDescent="0.25"/>
  <cols>
    <col min="1" max="1" width="13.28515625" style="4" customWidth="1"/>
    <col min="2" max="2" width="30.85546875" style="4" customWidth="1"/>
    <col min="3" max="3" width="17.7109375" style="4" customWidth="1"/>
    <col min="4" max="45" width="14.7109375" style="5" customWidth="1"/>
    <col min="46" max="16384" width="9.140625" style="5"/>
  </cols>
  <sheetData>
    <row r="1" spans="1:45" ht="30" x14ac:dyDescent="0.25">
      <c r="AN1" s="23" t="s">
        <v>629</v>
      </c>
      <c r="AO1" s="16">
        <v>0</v>
      </c>
      <c r="AP1" s="16">
        <v>0</v>
      </c>
      <c r="AQ1" s="16">
        <v>0</v>
      </c>
      <c r="AR1" s="16">
        <v>0</v>
      </c>
    </row>
    <row r="2" spans="1:45" s="8" customFormat="1" ht="60.75" customHeight="1" x14ac:dyDescent="0.25">
      <c r="A2" s="78" t="s">
        <v>53</v>
      </c>
      <c r="B2" s="78" t="s">
        <v>335</v>
      </c>
      <c r="C2" s="78" t="s">
        <v>54</v>
      </c>
      <c r="D2" s="80" t="s">
        <v>75</v>
      </c>
      <c r="E2" s="81"/>
      <c r="F2" s="82"/>
      <c r="G2" s="80" t="s">
        <v>602</v>
      </c>
      <c r="H2" s="81"/>
      <c r="I2" s="82"/>
      <c r="J2" s="80" t="s">
        <v>76</v>
      </c>
      <c r="K2" s="81"/>
      <c r="L2" s="82"/>
      <c r="M2" s="80" t="s">
        <v>613</v>
      </c>
      <c r="N2" s="81"/>
      <c r="O2" s="82"/>
      <c r="P2" s="80" t="s">
        <v>606</v>
      </c>
      <c r="Q2" s="81"/>
      <c r="R2" s="82"/>
      <c r="S2" s="80" t="s">
        <v>610</v>
      </c>
      <c r="T2" s="81"/>
      <c r="U2" s="82"/>
      <c r="V2" s="80" t="s">
        <v>621</v>
      </c>
      <c r="W2" s="81"/>
      <c r="X2" s="82"/>
      <c r="Y2" s="80" t="s">
        <v>614</v>
      </c>
      <c r="Z2" s="81"/>
      <c r="AA2" s="82"/>
      <c r="AB2" s="81" t="s">
        <v>616</v>
      </c>
      <c r="AC2" s="81"/>
      <c r="AD2" s="82"/>
      <c r="AE2" s="80" t="s">
        <v>603</v>
      </c>
      <c r="AF2" s="81"/>
      <c r="AG2" s="82"/>
      <c r="AH2" s="80" t="s">
        <v>334</v>
      </c>
      <c r="AI2" s="81"/>
      <c r="AJ2" s="82"/>
      <c r="AK2" s="80" t="s">
        <v>611</v>
      </c>
      <c r="AL2" s="81"/>
      <c r="AM2" s="82"/>
      <c r="AN2" s="78" t="s">
        <v>623</v>
      </c>
      <c r="AO2" s="77" t="s">
        <v>624</v>
      </c>
      <c r="AP2" s="77" t="s">
        <v>625</v>
      </c>
      <c r="AQ2" s="77" t="s">
        <v>626</v>
      </c>
      <c r="AR2" s="77" t="s">
        <v>627</v>
      </c>
      <c r="AS2" s="77" t="s">
        <v>628</v>
      </c>
    </row>
    <row r="3" spans="1:45" s="10" customFormat="1" x14ac:dyDescent="0.25">
      <c r="A3" s="79"/>
      <c r="B3" s="79"/>
      <c r="C3" s="79"/>
      <c r="D3" s="9" t="s">
        <v>7</v>
      </c>
      <c r="E3" s="9" t="s">
        <v>8</v>
      </c>
      <c r="F3" s="9" t="s">
        <v>9</v>
      </c>
      <c r="G3" s="9" t="s">
        <v>7</v>
      </c>
      <c r="H3" s="9" t="s">
        <v>8</v>
      </c>
      <c r="I3" s="9" t="s">
        <v>9</v>
      </c>
      <c r="J3" s="9" t="s">
        <v>7</v>
      </c>
      <c r="K3" s="9" t="s">
        <v>8</v>
      </c>
      <c r="L3" s="9" t="s">
        <v>9</v>
      </c>
      <c r="M3" s="9" t="s">
        <v>7</v>
      </c>
      <c r="N3" s="9" t="s">
        <v>8</v>
      </c>
      <c r="O3" s="9" t="s">
        <v>9</v>
      </c>
      <c r="P3" s="9" t="s">
        <v>7</v>
      </c>
      <c r="Q3" s="9" t="s">
        <v>8</v>
      </c>
      <c r="R3" s="9" t="s">
        <v>9</v>
      </c>
      <c r="S3" s="9" t="s">
        <v>7</v>
      </c>
      <c r="T3" s="9" t="s">
        <v>8</v>
      </c>
      <c r="U3" s="9" t="s">
        <v>9</v>
      </c>
      <c r="V3" s="9" t="s">
        <v>7</v>
      </c>
      <c r="W3" s="9" t="s">
        <v>8</v>
      </c>
      <c r="X3" s="9" t="s">
        <v>9</v>
      </c>
      <c r="Y3" s="9" t="s">
        <v>7</v>
      </c>
      <c r="Z3" s="9" t="s">
        <v>8</v>
      </c>
      <c r="AA3" s="9" t="s">
        <v>9</v>
      </c>
      <c r="AB3" s="9" t="s">
        <v>7</v>
      </c>
      <c r="AC3" s="9" t="s">
        <v>8</v>
      </c>
      <c r="AD3" s="9" t="s">
        <v>9</v>
      </c>
      <c r="AE3" s="9" t="s">
        <v>7</v>
      </c>
      <c r="AF3" s="9" t="s">
        <v>8</v>
      </c>
      <c r="AG3" s="9" t="s">
        <v>9</v>
      </c>
      <c r="AH3" s="9" t="s">
        <v>7</v>
      </c>
      <c r="AI3" s="9" t="s">
        <v>8</v>
      </c>
      <c r="AJ3" s="9" t="s">
        <v>9</v>
      </c>
      <c r="AK3" s="9" t="s">
        <v>7</v>
      </c>
      <c r="AL3" s="9" t="s">
        <v>8</v>
      </c>
      <c r="AM3" s="9" t="s">
        <v>9</v>
      </c>
      <c r="AN3" s="79"/>
      <c r="AO3" s="77"/>
      <c r="AP3" s="77"/>
      <c r="AQ3" s="77"/>
      <c r="AR3" s="77"/>
      <c r="AS3" s="77"/>
    </row>
    <row r="4" spans="1:45" ht="45" x14ac:dyDescent="0.25">
      <c r="A4" s="11" t="s">
        <v>330</v>
      </c>
      <c r="B4" s="11" t="s">
        <v>597</v>
      </c>
      <c r="C4" s="11" t="s">
        <v>55</v>
      </c>
      <c r="D4" s="12">
        <v>700</v>
      </c>
      <c r="E4" s="15"/>
      <c r="F4" s="13">
        <f>+D4*E4</f>
        <v>0</v>
      </c>
      <c r="G4" s="12">
        <v>0</v>
      </c>
      <c r="H4" s="15"/>
      <c r="I4" s="13">
        <f>+G4*H4</f>
        <v>0</v>
      </c>
      <c r="J4" s="12">
        <v>3000</v>
      </c>
      <c r="K4" s="15"/>
      <c r="L4" s="13">
        <f>+J4*K4</f>
        <v>0</v>
      </c>
      <c r="M4" s="12">
        <v>600</v>
      </c>
      <c r="N4" s="15"/>
      <c r="O4" s="13">
        <f>+M4*N4</f>
        <v>0</v>
      </c>
      <c r="P4" s="12">
        <v>4000</v>
      </c>
      <c r="Q4" s="15"/>
      <c r="R4" s="13">
        <f>+P4*Q4</f>
        <v>0</v>
      </c>
      <c r="S4" s="12">
        <v>16</v>
      </c>
      <c r="T4" s="15"/>
      <c r="U4" s="13">
        <f>+S4*T4</f>
        <v>0</v>
      </c>
      <c r="V4" s="12">
        <v>4000</v>
      </c>
      <c r="W4" s="15"/>
      <c r="X4" s="13">
        <f>+V4*W4</f>
        <v>0</v>
      </c>
      <c r="Y4" s="12">
        <v>120</v>
      </c>
      <c r="Z4" s="15"/>
      <c r="AA4" s="13">
        <f>+Y4*Z4</f>
        <v>0</v>
      </c>
      <c r="AB4" s="12">
        <v>400</v>
      </c>
      <c r="AC4" s="15"/>
      <c r="AD4" s="13">
        <f>+AB4*AC4</f>
        <v>0</v>
      </c>
      <c r="AE4" s="12">
        <v>600</v>
      </c>
      <c r="AF4" s="15"/>
      <c r="AG4" s="13">
        <f>+AE4*AF4</f>
        <v>0</v>
      </c>
      <c r="AH4" s="12">
        <v>600</v>
      </c>
      <c r="AI4" s="15"/>
      <c r="AJ4" s="13">
        <f>+AH4*AI4</f>
        <v>0</v>
      </c>
      <c r="AK4" s="12">
        <v>4</v>
      </c>
      <c r="AL4" s="15"/>
      <c r="AM4" s="13">
        <f>+AK4*AL4</f>
        <v>0</v>
      </c>
      <c r="AN4" s="13">
        <f>+AM4+AJ4+AG4+AD4+AA4+X4+U4+R4+O4+L4+I4+F4</f>
        <v>0</v>
      </c>
      <c r="AO4" s="13">
        <f>+AN4*(1+AO$1)</f>
        <v>0</v>
      </c>
      <c r="AP4" s="13">
        <f t="shared" ref="AP4:AR4" si="0">+AO4*(1+AP$1)</f>
        <v>0</v>
      </c>
      <c r="AQ4" s="13">
        <f t="shared" si="0"/>
        <v>0</v>
      </c>
      <c r="AR4" s="13">
        <f t="shared" si="0"/>
        <v>0</v>
      </c>
      <c r="AS4" s="14">
        <f>SUM(AN4:AR4)</f>
        <v>0</v>
      </c>
    </row>
    <row r="5" spans="1:45" ht="30" x14ac:dyDescent="0.25">
      <c r="A5" s="11" t="s">
        <v>331</v>
      </c>
      <c r="B5" s="11" t="s">
        <v>598</v>
      </c>
      <c r="C5" s="11" t="s">
        <v>60</v>
      </c>
      <c r="D5" s="12">
        <v>700</v>
      </c>
      <c r="E5" s="15"/>
      <c r="F5" s="13">
        <f t="shared" ref="F5:F7" si="1">+D5*E5</f>
        <v>0</v>
      </c>
      <c r="G5" s="12">
        <v>0</v>
      </c>
      <c r="H5" s="15"/>
      <c r="I5" s="13">
        <f t="shared" ref="I5:I7" si="2">+G5*H5</f>
        <v>0</v>
      </c>
      <c r="J5" s="12">
        <v>3240</v>
      </c>
      <c r="K5" s="15"/>
      <c r="L5" s="13">
        <f t="shared" ref="L5:L7" si="3">+J5*K5</f>
        <v>0</v>
      </c>
      <c r="M5" s="12">
        <v>600</v>
      </c>
      <c r="N5" s="15"/>
      <c r="O5" s="13">
        <f t="shared" ref="O5:O7" si="4">+M5*N5</f>
        <v>0</v>
      </c>
      <c r="P5" s="12">
        <v>4000</v>
      </c>
      <c r="Q5" s="15"/>
      <c r="R5" s="13">
        <f t="shared" ref="R5:R7" si="5">+P5*Q5</f>
        <v>0</v>
      </c>
      <c r="S5" s="12">
        <v>16</v>
      </c>
      <c r="T5" s="15"/>
      <c r="U5" s="13">
        <f t="shared" ref="U5:U7" si="6">+S5*T5</f>
        <v>0</v>
      </c>
      <c r="V5" s="12">
        <v>6000</v>
      </c>
      <c r="W5" s="15"/>
      <c r="X5" s="13">
        <f t="shared" ref="X5:X7" si="7">+V5*W5</f>
        <v>0</v>
      </c>
      <c r="Y5" s="12">
        <v>120</v>
      </c>
      <c r="Z5" s="15"/>
      <c r="AA5" s="13">
        <f t="shared" ref="AA5:AA7" si="8">+Y5*Z5</f>
        <v>0</v>
      </c>
      <c r="AB5" s="12">
        <v>400</v>
      </c>
      <c r="AC5" s="15"/>
      <c r="AD5" s="13">
        <f t="shared" ref="AD5:AD7" si="9">+AB5*AC5</f>
        <v>0</v>
      </c>
      <c r="AE5" s="12">
        <v>600</v>
      </c>
      <c r="AF5" s="15"/>
      <c r="AG5" s="13">
        <f t="shared" ref="AG5:AG7" si="10">+AE5*AF5</f>
        <v>0</v>
      </c>
      <c r="AH5" s="12">
        <v>600</v>
      </c>
      <c r="AI5" s="15"/>
      <c r="AJ5" s="13">
        <f t="shared" ref="AJ5:AJ7" si="11">+AH5*AI5</f>
        <v>0</v>
      </c>
      <c r="AK5" s="12">
        <v>4</v>
      </c>
      <c r="AL5" s="15"/>
      <c r="AM5" s="13">
        <f t="shared" ref="AM5:AM7" si="12">+AK5*AL5</f>
        <v>0</v>
      </c>
      <c r="AN5" s="13">
        <f t="shared" ref="AN5:AN7" si="13">+AM5+AJ5+AG5+AD5+AA5+X5+U5+R5+O5+L5+I5+F5</f>
        <v>0</v>
      </c>
      <c r="AO5" s="13">
        <f t="shared" ref="AO5:AR5" si="14">+AN5*(1+AO$1)</f>
        <v>0</v>
      </c>
      <c r="AP5" s="13">
        <f t="shared" si="14"/>
        <v>0</v>
      </c>
      <c r="AQ5" s="13">
        <f t="shared" si="14"/>
        <v>0</v>
      </c>
      <c r="AR5" s="13">
        <f t="shared" si="14"/>
        <v>0</v>
      </c>
      <c r="AS5" s="14">
        <f>SUM(AN5:AR5)</f>
        <v>0</v>
      </c>
    </row>
    <row r="6" spans="1:45" ht="45" x14ac:dyDescent="0.25">
      <c r="A6" s="11" t="s">
        <v>332</v>
      </c>
      <c r="B6" s="11" t="s">
        <v>599</v>
      </c>
      <c r="C6" s="11" t="s">
        <v>60</v>
      </c>
      <c r="D6" s="12">
        <v>700</v>
      </c>
      <c r="E6" s="15"/>
      <c r="F6" s="13">
        <f t="shared" si="1"/>
        <v>0</v>
      </c>
      <c r="G6" s="12">
        <v>2</v>
      </c>
      <c r="H6" s="15"/>
      <c r="I6" s="13">
        <f t="shared" si="2"/>
        <v>0</v>
      </c>
      <c r="J6" s="12">
        <v>3000</v>
      </c>
      <c r="K6" s="15"/>
      <c r="L6" s="13">
        <f t="shared" si="3"/>
        <v>0</v>
      </c>
      <c r="M6" s="12">
        <v>600</v>
      </c>
      <c r="N6" s="15"/>
      <c r="O6" s="13">
        <f t="shared" si="4"/>
        <v>0</v>
      </c>
      <c r="P6" s="12">
        <v>4000</v>
      </c>
      <c r="Q6" s="15"/>
      <c r="R6" s="13">
        <f t="shared" si="5"/>
        <v>0</v>
      </c>
      <c r="S6" s="12">
        <v>16</v>
      </c>
      <c r="T6" s="15"/>
      <c r="U6" s="13">
        <f t="shared" si="6"/>
        <v>0</v>
      </c>
      <c r="V6" s="12">
        <v>4000</v>
      </c>
      <c r="W6" s="15"/>
      <c r="X6" s="13">
        <f t="shared" si="7"/>
        <v>0</v>
      </c>
      <c r="Y6" s="12">
        <v>120</v>
      </c>
      <c r="Z6" s="15"/>
      <c r="AA6" s="13">
        <f t="shared" si="8"/>
        <v>0</v>
      </c>
      <c r="AB6" s="12">
        <v>400</v>
      </c>
      <c r="AC6" s="15"/>
      <c r="AD6" s="13">
        <f t="shared" si="9"/>
        <v>0</v>
      </c>
      <c r="AE6" s="12">
        <v>600</v>
      </c>
      <c r="AF6" s="15"/>
      <c r="AG6" s="13">
        <f t="shared" si="10"/>
        <v>0</v>
      </c>
      <c r="AH6" s="12">
        <v>600</v>
      </c>
      <c r="AI6" s="15"/>
      <c r="AJ6" s="13">
        <f t="shared" si="11"/>
        <v>0</v>
      </c>
      <c r="AK6" s="12">
        <v>4</v>
      </c>
      <c r="AL6" s="15"/>
      <c r="AM6" s="13">
        <f t="shared" si="12"/>
        <v>0</v>
      </c>
      <c r="AN6" s="13">
        <f t="shared" si="13"/>
        <v>0</v>
      </c>
      <c r="AO6" s="13">
        <f t="shared" ref="AO6:AR6" si="15">+AN6*(1+AO$1)</f>
        <v>0</v>
      </c>
      <c r="AP6" s="13">
        <f t="shared" si="15"/>
        <v>0</v>
      </c>
      <c r="AQ6" s="13">
        <f t="shared" si="15"/>
        <v>0</v>
      </c>
      <c r="AR6" s="13">
        <f t="shared" si="15"/>
        <v>0</v>
      </c>
      <c r="AS6" s="14">
        <f>SUM(AN6:AR6)</f>
        <v>0</v>
      </c>
    </row>
    <row r="7" spans="1:45" ht="45" x14ac:dyDescent="0.25">
      <c r="A7" s="11" t="s">
        <v>333</v>
      </c>
      <c r="B7" s="11" t="s">
        <v>600</v>
      </c>
      <c r="C7" s="11" t="s">
        <v>60</v>
      </c>
      <c r="D7" s="12">
        <v>700</v>
      </c>
      <c r="E7" s="15"/>
      <c r="F7" s="13">
        <f t="shared" si="1"/>
        <v>0</v>
      </c>
      <c r="G7" s="12">
        <v>2</v>
      </c>
      <c r="H7" s="15"/>
      <c r="I7" s="13">
        <f t="shared" si="2"/>
        <v>0</v>
      </c>
      <c r="J7" s="12">
        <v>3300</v>
      </c>
      <c r="K7" s="15"/>
      <c r="L7" s="13">
        <f t="shared" si="3"/>
        <v>0</v>
      </c>
      <c r="M7" s="12">
        <v>600</v>
      </c>
      <c r="N7" s="15"/>
      <c r="O7" s="13">
        <f t="shared" si="4"/>
        <v>0</v>
      </c>
      <c r="P7" s="12">
        <v>4000</v>
      </c>
      <c r="Q7" s="15"/>
      <c r="R7" s="13">
        <f t="shared" si="5"/>
        <v>0</v>
      </c>
      <c r="S7" s="12">
        <v>16</v>
      </c>
      <c r="T7" s="15"/>
      <c r="U7" s="13">
        <f t="shared" si="6"/>
        <v>0</v>
      </c>
      <c r="V7" s="12">
        <v>6000</v>
      </c>
      <c r="W7" s="15"/>
      <c r="X7" s="13">
        <f t="shared" si="7"/>
        <v>0</v>
      </c>
      <c r="Y7" s="12">
        <v>120</v>
      </c>
      <c r="Z7" s="15"/>
      <c r="AA7" s="13">
        <f t="shared" si="8"/>
        <v>0</v>
      </c>
      <c r="AB7" s="12">
        <v>400</v>
      </c>
      <c r="AC7" s="15"/>
      <c r="AD7" s="13">
        <f t="shared" si="9"/>
        <v>0</v>
      </c>
      <c r="AE7" s="12">
        <v>600</v>
      </c>
      <c r="AF7" s="15"/>
      <c r="AG7" s="13">
        <f t="shared" si="10"/>
        <v>0</v>
      </c>
      <c r="AH7" s="12">
        <v>600</v>
      </c>
      <c r="AI7" s="15"/>
      <c r="AJ7" s="13">
        <f t="shared" si="11"/>
        <v>0</v>
      </c>
      <c r="AK7" s="12">
        <v>4</v>
      </c>
      <c r="AL7" s="15"/>
      <c r="AM7" s="13">
        <f t="shared" si="12"/>
        <v>0</v>
      </c>
      <c r="AN7" s="13">
        <f t="shared" si="13"/>
        <v>0</v>
      </c>
      <c r="AO7" s="13">
        <f t="shared" ref="AO7:AR7" si="16">+AN7*(1+AO$1)</f>
        <v>0</v>
      </c>
      <c r="AP7" s="13">
        <f t="shared" si="16"/>
        <v>0</v>
      </c>
      <c r="AQ7" s="13">
        <f t="shared" si="16"/>
        <v>0</v>
      </c>
      <c r="AR7" s="13">
        <f t="shared" si="16"/>
        <v>0</v>
      </c>
      <c r="AS7" s="14">
        <f>SUM(AN7:AR7)</f>
        <v>0</v>
      </c>
    </row>
    <row r="8" spans="1:45" ht="15.75" thickBot="1" x14ac:dyDescent="0.3">
      <c r="C8" s="5"/>
      <c r="AP8" s="24" t="s">
        <v>630</v>
      </c>
      <c r="AQ8" s="24"/>
      <c r="AR8" s="24"/>
      <c r="AS8" s="25">
        <f>SUM(AS4:AS7)</f>
        <v>0</v>
      </c>
    </row>
    <row r="9" spans="1:45" ht="15.75" thickTop="1" x14ac:dyDescent="0.25">
      <c r="C9" s="5"/>
    </row>
  </sheetData>
  <sheetProtection algorithmName="SHA-512" hashValue="y5iD+oP5Q1EkUbPS71qQoSF46sTiac1O3uKLm68wr3hLZ5OdcW3Ij0j5K8JmPYkLpLWoWvwUiFrH7feznRM1bg==" saltValue="HKldM01W+0Oyn1y9rsxL6Q==" spinCount="100000" sheet="1" objects="1" scenarios="1"/>
  <mergeCells count="21">
    <mergeCell ref="AN2:AN3"/>
    <mergeCell ref="AH2:AJ2"/>
    <mergeCell ref="AK2:AM2"/>
    <mergeCell ref="Y2:AA2"/>
    <mergeCell ref="AB2:AD2"/>
    <mergeCell ref="AE2:AG2"/>
    <mergeCell ref="S2:U2"/>
    <mergeCell ref="V2:X2"/>
    <mergeCell ref="M2:O2"/>
    <mergeCell ref="P2:R2"/>
    <mergeCell ref="J2:L2"/>
    <mergeCell ref="D2:F2"/>
    <mergeCell ref="G2:I2"/>
    <mergeCell ref="A2:A3"/>
    <mergeCell ref="B2:B3"/>
    <mergeCell ref="C2:C3"/>
    <mergeCell ref="AO2:AO3"/>
    <mergeCell ref="AP2:AP3"/>
    <mergeCell ref="AQ2:AQ3"/>
    <mergeCell ref="AR2:AR3"/>
    <mergeCell ref="AS2:AS3"/>
  </mergeCell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pane ySplit="1" topLeftCell="A2" activePane="bottomLeft" state="frozen"/>
      <selection pane="bottomLeft" activeCell="A2" sqref="A2:A4"/>
    </sheetView>
  </sheetViews>
  <sheetFormatPr defaultRowHeight="15" x14ac:dyDescent="0.25"/>
  <cols>
    <col min="1" max="10" width="20.7109375" customWidth="1"/>
  </cols>
  <sheetData>
    <row r="1" spans="1:10" s="68" customFormat="1" ht="15" customHeight="1" x14ac:dyDescent="0.25">
      <c r="A1" s="68" t="s">
        <v>685</v>
      </c>
      <c r="B1" s="70" t="s">
        <v>686</v>
      </c>
      <c r="C1" s="70" t="s">
        <v>687</v>
      </c>
      <c r="D1" s="71" t="s">
        <v>688</v>
      </c>
      <c r="E1" s="71" t="s">
        <v>689</v>
      </c>
      <c r="F1" s="70" t="s">
        <v>690</v>
      </c>
      <c r="G1" s="70" t="s">
        <v>691</v>
      </c>
      <c r="H1" s="71" t="s">
        <v>692</v>
      </c>
      <c r="I1" s="71" t="s">
        <v>693</v>
      </c>
      <c r="J1" s="70" t="s">
        <v>694</v>
      </c>
    </row>
    <row r="2" spans="1:10" ht="15" customHeight="1" x14ac:dyDescent="0.25">
      <c r="A2" s="80" t="s">
        <v>75</v>
      </c>
      <c r="B2" s="77" t="s">
        <v>2</v>
      </c>
      <c r="C2" s="88" t="s">
        <v>0</v>
      </c>
      <c r="D2" s="82" t="s">
        <v>0</v>
      </c>
      <c r="E2" s="82" t="s">
        <v>0</v>
      </c>
      <c r="F2" s="77" t="s">
        <v>0</v>
      </c>
      <c r="G2" s="77" t="s">
        <v>0</v>
      </c>
      <c r="H2" s="82" t="s">
        <v>0</v>
      </c>
      <c r="I2" s="82" t="s">
        <v>2</v>
      </c>
      <c r="J2" s="77" t="s">
        <v>1</v>
      </c>
    </row>
    <row r="3" spans="1:10" x14ac:dyDescent="0.25">
      <c r="A3" s="80"/>
      <c r="B3" s="77"/>
      <c r="C3" s="88"/>
      <c r="D3" s="82"/>
      <c r="E3" s="82"/>
      <c r="F3" s="77"/>
      <c r="G3" s="77"/>
      <c r="H3" s="82"/>
      <c r="I3" s="82"/>
      <c r="J3" s="77"/>
    </row>
    <row r="4" spans="1:10" x14ac:dyDescent="0.25">
      <c r="A4" s="80"/>
      <c r="B4" s="77"/>
      <c r="C4" s="88"/>
      <c r="D4" s="82"/>
      <c r="E4" s="82"/>
      <c r="F4" s="77"/>
      <c r="G4" s="77"/>
      <c r="H4" s="82"/>
      <c r="I4" s="82"/>
      <c r="J4" s="77"/>
    </row>
    <row r="5" spans="1:10" ht="15" customHeight="1" x14ac:dyDescent="0.25">
      <c r="A5" s="80" t="s">
        <v>602</v>
      </c>
      <c r="B5" s="77" t="s">
        <v>3</v>
      </c>
      <c r="C5" s="88" t="s">
        <v>1</v>
      </c>
      <c r="D5" s="82" t="s">
        <v>1</v>
      </c>
      <c r="E5" s="82" t="s">
        <v>612</v>
      </c>
      <c r="F5" s="77" t="s">
        <v>612</v>
      </c>
      <c r="G5" s="77" t="s">
        <v>1</v>
      </c>
      <c r="H5" s="85" t="s">
        <v>2</v>
      </c>
      <c r="I5" s="82" t="s">
        <v>3</v>
      </c>
      <c r="J5" s="77" t="s">
        <v>2</v>
      </c>
    </row>
    <row r="6" spans="1:10" x14ac:dyDescent="0.25">
      <c r="A6" s="80"/>
      <c r="B6" s="77"/>
      <c r="C6" s="88"/>
      <c r="D6" s="82"/>
      <c r="E6" s="82"/>
      <c r="F6" s="77"/>
      <c r="G6" s="77"/>
      <c r="H6" s="85"/>
      <c r="I6" s="82"/>
      <c r="J6" s="77"/>
    </row>
    <row r="7" spans="1:10" x14ac:dyDescent="0.25">
      <c r="A7" s="80"/>
      <c r="B7" s="77"/>
      <c r="C7" s="88"/>
      <c r="D7" s="82"/>
      <c r="E7" s="82"/>
      <c r="F7" s="77"/>
      <c r="G7" s="77"/>
      <c r="H7" s="85"/>
      <c r="I7" s="82"/>
      <c r="J7" s="77"/>
    </row>
    <row r="8" spans="1:10" ht="15" customHeight="1" x14ac:dyDescent="0.25">
      <c r="A8" s="80" t="s">
        <v>76</v>
      </c>
      <c r="B8" s="77" t="s">
        <v>604</v>
      </c>
      <c r="C8" s="88" t="s">
        <v>2</v>
      </c>
      <c r="D8" s="82" t="s">
        <v>612</v>
      </c>
      <c r="E8" s="82" t="s">
        <v>5</v>
      </c>
      <c r="F8" s="77" t="s">
        <v>3</v>
      </c>
      <c r="G8" s="77" t="s">
        <v>2</v>
      </c>
      <c r="H8" s="85" t="s">
        <v>612</v>
      </c>
      <c r="I8" s="82" t="s">
        <v>75</v>
      </c>
      <c r="J8" s="77" t="s">
        <v>612</v>
      </c>
    </row>
    <row r="9" spans="1:10" x14ac:dyDescent="0.25">
      <c r="A9" s="80"/>
      <c r="B9" s="77"/>
      <c r="C9" s="88"/>
      <c r="D9" s="82"/>
      <c r="E9" s="82"/>
      <c r="F9" s="77"/>
      <c r="G9" s="77"/>
      <c r="H9" s="85"/>
      <c r="I9" s="82"/>
      <c r="J9" s="77"/>
    </row>
    <row r="10" spans="1:10" x14ac:dyDescent="0.25">
      <c r="A10" s="80"/>
      <c r="B10" s="77"/>
      <c r="C10" s="88"/>
      <c r="D10" s="82"/>
      <c r="E10" s="82"/>
      <c r="F10" s="77"/>
      <c r="G10" s="77"/>
      <c r="H10" s="85"/>
      <c r="I10" s="82"/>
      <c r="J10" s="77"/>
    </row>
    <row r="11" spans="1:10" ht="15" customHeight="1" x14ac:dyDescent="0.25">
      <c r="A11" s="80" t="s">
        <v>613</v>
      </c>
      <c r="B11" s="77" t="s">
        <v>76</v>
      </c>
      <c r="C11" s="88" t="s">
        <v>612</v>
      </c>
      <c r="D11" s="82" t="s">
        <v>3</v>
      </c>
      <c r="E11" s="82" t="s">
        <v>613</v>
      </c>
      <c r="F11" s="77" t="s">
        <v>4</v>
      </c>
      <c r="G11" s="77" t="s">
        <v>612</v>
      </c>
      <c r="H11" s="82" t="s">
        <v>3</v>
      </c>
      <c r="I11" s="82" t="s">
        <v>6</v>
      </c>
      <c r="J11" s="77" t="s">
        <v>3</v>
      </c>
    </row>
    <row r="12" spans="1:10" x14ac:dyDescent="0.25">
      <c r="A12" s="80"/>
      <c r="B12" s="77"/>
      <c r="C12" s="88"/>
      <c r="D12" s="82"/>
      <c r="E12" s="82"/>
      <c r="F12" s="77"/>
      <c r="G12" s="77"/>
      <c r="H12" s="82"/>
      <c r="I12" s="82"/>
      <c r="J12" s="77"/>
    </row>
    <row r="13" spans="1:10" x14ac:dyDescent="0.25">
      <c r="A13" s="80"/>
      <c r="B13" s="77"/>
      <c r="C13" s="88"/>
      <c r="D13" s="82"/>
      <c r="E13" s="82"/>
      <c r="F13" s="77"/>
      <c r="G13" s="77"/>
      <c r="H13" s="82"/>
      <c r="I13" s="82"/>
      <c r="J13" s="77"/>
    </row>
    <row r="14" spans="1:10" ht="15" customHeight="1" x14ac:dyDescent="0.25">
      <c r="A14" s="80" t="s">
        <v>606</v>
      </c>
      <c r="B14" s="77" t="s">
        <v>613</v>
      </c>
      <c r="C14" s="88" t="s">
        <v>3</v>
      </c>
      <c r="D14" s="82" t="s">
        <v>189</v>
      </c>
      <c r="E14" s="82" t="s">
        <v>606</v>
      </c>
      <c r="F14" s="77" t="s">
        <v>5</v>
      </c>
      <c r="G14" s="77" t="s">
        <v>3</v>
      </c>
      <c r="H14" s="82" t="s">
        <v>4</v>
      </c>
      <c r="I14" s="82" t="s">
        <v>76</v>
      </c>
      <c r="J14" s="77" t="s">
        <v>75</v>
      </c>
    </row>
    <row r="15" spans="1:10" x14ac:dyDescent="0.25">
      <c r="A15" s="80"/>
      <c r="B15" s="77"/>
      <c r="C15" s="88"/>
      <c r="D15" s="82"/>
      <c r="E15" s="82"/>
      <c r="F15" s="77"/>
      <c r="G15" s="77"/>
      <c r="H15" s="82"/>
      <c r="I15" s="82"/>
      <c r="J15" s="77"/>
    </row>
    <row r="16" spans="1:10" x14ac:dyDescent="0.25">
      <c r="A16" s="80"/>
      <c r="B16" s="77"/>
      <c r="C16" s="88"/>
      <c r="D16" s="82"/>
      <c r="E16" s="82"/>
      <c r="F16" s="77"/>
      <c r="G16" s="77"/>
      <c r="H16" s="82"/>
      <c r="I16" s="82"/>
      <c r="J16" s="77"/>
    </row>
    <row r="17" spans="1:10" ht="15" customHeight="1" x14ac:dyDescent="0.25">
      <c r="A17" s="80" t="s">
        <v>610</v>
      </c>
      <c r="B17" s="77" t="s">
        <v>606</v>
      </c>
      <c r="C17" s="88" t="s">
        <v>4</v>
      </c>
      <c r="D17" s="82" t="s">
        <v>4</v>
      </c>
      <c r="E17" s="82" t="s">
        <v>610</v>
      </c>
      <c r="F17" s="77" t="s">
        <v>613</v>
      </c>
      <c r="G17" s="77" t="s">
        <v>4</v>
      </c>
      <c r="H17" s="82" t="s">
        <v>75</v>
      </c>
      <c r="I17" s="82" t="s">
        <v>613</v>
      </c>
      <c r="J17" s="77" t="s">
        <v>178</v>
      </c>
    </row>
    <row r="18" spans="1:10" x14ac:dyDescent="0.25">
      <c r="A18" s="80"/>
      <c r="B18" s="77"/>
      <c r="C18" s="88"/>
      <c r="D18" s="82"/>
      <c r="E18" s="82"/>
      <c r="F18" s="77"/>
      <c r="G18" s="77"/>
      <c r="H18" s="82"/>
      <c r="I18" s="82"/>
      <c r="J18" s="77"/>
    </row>
    <row r="19" spans="1:10" x14ac:dyDescent="0.25">
      <c r="A19" s="80"/>
      <c r="B19" s="77"/>
      <c r="C19" s="88"/>
      <c r="D19" s="82"/>
      <c r="E19" s="82"/>
      <c r="F19" s="77"/>
      <c r="G19" s="77"/>
      <c r="H19" s="82"/>
      <c r="I19" s="82"/>
      <c r="J19" s="77"/>
    </row>
    <row r="20" spans="1:10" ht="15" customHeight="1" x14ac:dyDescent="0.25">
      <c r="A20" s="80" t="s">
        <v>621</v>
      </c>
      <c r="B20" s="77" t="s">
        <v>621</v>
      </c>
      <c r="C20" s="88" t="s">
        <v>75</v>
      </c>
      <c r="D20" s="82" t="s">
        <v>75</v>
      </c>
      <c r="E20" s="82" t="s">
        <v>621</v>
      </c>
      <c r="F20" s="77" t="s">
        <v>606</v>
      </c>
      <c r="G20" s="77" t="s">
        <v>75</v>
      </c>
      <c r="H20" s="85" t="s">
        <v>178</v>
      </c>
      <c r="I20" s="82" t="s">
        <v>606</v>
      </c>
      <c r="J20" s="77" t="s">
        <v>5</v>
      </c>
    </row>
    <row r="21" spans="1:10" x14ac:dyDescent="0.25">
      <c r="A21" s="80"/>
      <c r="B21" s="77"/>
      <c r="C21" s="88"/>
      <c r="D21" s="82"/>
      <c r="E21" s="82"/>
      <c r="F21" s="77"/>
      <c r="G21" s="77"/>
      <c r="H21" s="85"/>
      <c r="I21" s="82"/>
      <c r="J21" s="77"/>
    </row>
    <row r="22" spans="1:10" x14ac:dyDescent="0.25">
      <c r="A22" s="80"/>
      <c r="B22" s="77"/>
      <c r="C22" s="88"/>
      <c r="D22" s="82"/>
      <c r="E22" s="82"/>
      <c r="F22" s="77"/>
      <c r="G22" s="77"/>
      <c r="H22" s="85"/>
      <c r="I22" s="82"/>
      <c r="J22" s="77"/>
    </row>
    <row r="23" spans="1:10" ht="15" customHeight="1" x14ac:dyDescent="0.25">
      <c r="A23" s="80" t="s">
        <v>614</v>
      </c>
      <c r="B23" s="77" t="s">
        <v>615</v>
      </c>
      <c r="C23" s="88" t="s">
        <v>178</v>
      </c>
      <c r="D23" s="82" t="s">
        <v>6</v>
      </c>
      <c r="E23" s="82" t="s">
        <v>334</v>
      </c>
      <c r="F23" s="77" t="s">
        <v>609</v>
      </c>
      <c r="G23" s="77" t="s">
        <v>604</v>
      </c>
      <c r="H23" s="85" t="s">
        <v>5</v>
      </c>
      <c r="I23" s="82" t="s">
        <v>334</v>
      </c>
      <c r="J23" s="77" t="s">
        <v>76</v>
      </c>
    </row>
    <row r="24" spans="1:10" x14ac:dyDescent="0.25">
      <c r="A24" s="80"/>
      <c r="B24" s="77"/>
      <c r="C24" s="88"/>
      <c r="D24" s="82"/>
      <c r="E24" s="82"/>
      <c r="F24" s="77"/>
      <c r="G24" s="77"/>
      <c r="H24" s="85"/>
      <c r="I24" s="82"/>
      <c r="J24" s="77"/>
    </row>
    <row r="25" spans="1:10" x14ac:dyDescent="0.25">
      <c r="A25" s="80"/>
      <c r="B25" s="77"/>
      <c r="C25" s="88"/>
      <c r="D25" s="82"/>
      <c r="E25" s="82"/>
      <c r="F25" s="77"/>
      <c r="G25" s="77"/>
      <c r="H25" s="85"/>
      <c r="I25" s="82"/>
      <c r="J25" s="77"/>
    </row>
    <row r="26" spans="1:10" ht="15" customHeight="1" x14ac:dyDescent="0.25">
      <c r="A26" s="80" t="s">
        <v>616</v>
      </c>
      <c r="B26" s="77" t="s">
        <v>617</v>
      </c>
      <c r="C26" s="88" t="s">
        <v>5</v>
      </c>
      <c r="D26" s="82" t="s">
        <v>76</v>
      </c>
      <c r="E26" s="82" t="s">
        <v>611</v>
      </c>
      <c r="F26" s="77" t="s">
        <v>621</v>
      </c>
      <c r="G26" s="77" t="s">
        <v>178</v>
      </c>
      <c r="H26" s="82" t="s">
        <v>6</v>
      </c>
      <c r="I26" s="82" t="s">
        <v>620</v>
      </c>
      <c r="J26" s="77" t="s">
        <v>616</v>
      </c>
    </row>
    <row r="27" spans="1:10" x14ac:dyDescent="0.25">
      <c r="A27" s="80"/>
      <c r="B27" s="77"/>
      <c r="C27" s="88"/>
      <c r="D27" s="82"/>
      <c r="E27" s="82"/>
      <c r="F27" s="77"/>
      <c r="G27" s="77"/>
      <c r="H27" s="82"/>
      <c r="I27" s="82"/>
      <c r="J27" s="77"/>
    </row>
    <row r="28" spans="1:10" x14ac:dyDescent="0.25">
      <c r="A28" s="80"/>
      <c r="B28" s="77"/>
      <c r="C28" s="88"/>
      <c r="D28" s="82"/>
      <c r="E28" s="82"/>
      <c r="F28" s="77"/>
      <c r="G28" s="77"/>
      <c r="H28" s="82"/>
      <c r="I28" s="82"/>
      <c r="J28" s="77"/>
    </row>
    <row r="29" spans="1:10" ht="15" customHeight="1" x14ac:dyDescent="0.25">
      <c r="A29" s="80" t="s">
        <v>603</v>
      </c>
      <c r="B29" s="77" t="s">
        <v>334</v>
      </c>
      <c r="C29" s="88" t="s">
        <v>6</v>
      </c>
      <c r="D29" s="82" t="s">
        <v>613</v>
      </c>
      <c r="E29" s="82" t="s">
        <v>620</v>
      </c>
      <c r="F29" s="77" t="s">
        <v>334</v>
      </c>
      <c r="G29" s="77" t="s">
        <v>5</v>
      </c>
      <c r="H29" s="82" t="s">
        <v>76</v>
      </c>
      <c r="I29" s="82" t="s">
        <v>618</v>
      </c>
      <c r="J29" s="77" t="s">
        <v>617</v>
      </c>
    </row>
    <row r="30" spans="1:10" x14ac:dyDescent="0.25">
      <c r="A30" s="80"/>
      <c r="B30" s="77"/>
      <c r="C30" s="88"/>
      <c r="D30" s="82"/>
      <c r="E30" s="82"/>
      <c r="F30" s="77"/>
      <c r="G30" s="77"/>
      <c r="H30" s="82"/>
      <c r="I30" s="82"/>
      <c r="J30" s="77"/>
    </row>
    <row r="31" spans="1:10" x14ac:dyDescent="0.25">
      <c r="A31" s="80"/>
      <c r="B31" s="77"/>
      <c r="C31" s="88"/>
      <c r="D31" s="82"/>
      <c r="E31" s="82"/>
      <c r="F31" s="77"/>
      <c r="G31" s="77"/>
      <c r="H31" s="82"/>
      <c r="I31" s="82"/>
      <c r="J31" s="77"/>
    </row>
    <row r="32" spans="1:10" ht="15" customHeight="1" x14ac:dyDescent="0.25">
      <c r="A32" s="80" t="s">
        <v>334</v>
      </c>
      <c r="B32" s="77" t="s">
        <v>611</v>
      </c>
      <c r="C32" s="88" t="s">
        <v>76</v>
      </c>
      <c r="D32" s="82" t="s">
        <v>606</v>
      </c>
      <c r="E32" s="69"/>
      <c r="F32" s="77" t="s">
        <v>611</v>
      </c>
      <c r="G32" s="77" t="s">
        <v>6</v>
      </c>
      <c r="H32" s="82" t="s">
        <v>613</v>
      </c>
      <c r="I32" s="82" t="s">
        <v>619</v>
      </c>
      <c r="J32" s="77" t="s">
        <v>334</v>
      </c>
    </row>
    <row r="33" spans="1:10" x14ac:dyDescent="0.25">
      <c r="A33" s="80"/>
      <c r="B33" s="77"/>
      <c r="C33" s="88"/>
      <c r="D33" s="82"/>
      <c r="E33" s="69"/>
      <c r="F33" s="77"/>
      <c r="G33" s="77"/>
      <c r="H33" s="82"/>
      <c r="I33" s="82"/>
      <c r="J33" s="77"/>
    </row>
    <row r="34" spans="1:10" x14ac:dyDescent="0.25">
      <c r="A34" s="80"/>
      <c r="B34" s="77"/>
      <c r="C34" s="88"/>
      <c r="D34" s="82"/>
      <c r="E34" s="69"/>
      <c r="F34" s="77"/>
      <c r="G34" s="77"/>
      <c r="H34" s="82"/>
      <c r="I34" s="82"/>
      <c r="J34" s="77"/>
    </row>
    <row r="35" spans="1:10" ht="15" customHeight="1" x14ac:dyDescent="0.25">
      <c r="A35" s="80" t="s">
        <v>611</v>
      </c>
      <c r="B35" s="77" t="s">
        <v>622</v>
      </c>
      <c r="C35" s="88" t="s">
        <v>613</v>
      </c>
      <c r="D35" s="82" t="s">
        <v>608</v>
      </c>
      <c r="E35" s="69"/>
      <c r="F35" s="77" t="s">
        <v>620</v>
      </c>
      <c r="G35" s="77" t="s">
        <v>76</v>
      </c>
      <c r="H35" s="82" t="s">
        <v>606</v>
      </c>
      <c r="I35" s="69"/>
      <c r="J35" s="77" t="s">
        <v>611</v>
      </c>
    </row>
    <row r="36" spans="1:10" x14ac:dyDescent="0.25">
      <c r="A36" s="80"/>
      <c r="B36" s="77"/>
      <c r="C36" s="88"/>
      <c r="D36" s="82"/>
      <c r="E36" s="69"/>
      <c r="F36" s="77"/>
      <c r="G36" s="77"/>
      <c r="H36" s="82"/>
      <c r="I36" s="69"/>
      <c r="J36" s="77"/>
    </row>
    <row r="37" spans="1:10" x14ac:dyDescent="0.25">
      <c r="A37" s="80"/>
      <c r="B37" s="77"/>
      <c r="C37" s="88"/>
      <c r="D37" s="82"/>
      <c r="E37" s="69"/>
      <c r="F37" s="77"/>
      <c r="G37" s="77"/>
      <c r="H37" s="82"/>
      <c r="I37" s="69"/>
      <c r="J37" s="77"/>
    </row>
    <row r="38" spans="1:10" ht="15" customHeight="1" x14ac:dyDescent="0.25">
      <c r="A38" s="69"/>
      <c r="B38" s="77" t="s">
        <v>620</v>
      </c>
      <c r="C38" s="88" t="s">
        <v>605</v>
      </c>
      <c r="D38" s="82" t="s">
        <v>609</v>
      </c>
      <c r="E38" s="69"/>
      <c r="F38" s="69"/>
      <c r="G38" s="77" t="s">
        <v>613</v>
      </c>
      <c r="H38" s="82" t="s">
        <v>334</v>
      </c>
      <c r="I38" s="69"/>
      <c r="J38" s="77" t="s">
        <v>622</v>
      </c>
    </row>
    <row r="39" spans="1:10" x14ac:dyDescent="0.25">
      <c r="A39" s="69"/>
      <c r="B39" s="77"/>
      <c r="C39" s="88"/>
      <c r="D39" s="82"/>
      <c r="E39" s="69"/>
      <c r="F39" s="69"/>
      <c r="G39" s="77"/>
      <c r="H39" s="82"/>
      <c r="I39" s="69"/>
      <c r="J39" s="77"/>
    </row>
    <row r="40" spans="1:10" x14ac:dyDescent="0.25">
      <c r="A40" s="69"/>
      <c r="B40" s="77"/>
      <c r="C40" s="88"/>
      <c r="D40" s="82"/>
      <c r="E40" s="69"/>
      <c r="F40" s="69"/>
      <c r="G40" s="77"/>
      <c r="H40" s="82"/>
      <c r="I40" s="69"/>
      <c r="J40" s="77"/>
    </row>
    <row r="41" spans="1:10" ht="15" customHeight="1" x14ac:dyDescent="0.25">
      <c r="A41" s="69"/>
      <c r="B41" s="69"/>
      <c r="C41" s="88" t="s">
        <v>606</v>
      </c>
      <c r="D41" s="82" t="s">
        <v>621</v>
      </c>
      <c r="E41" s="69"/>
      <c r="F41" s="69"/>
      <c r="G41" s="77" t="s">
        <v>606</v>
      </c>
      <c r="H41" s="82" t="s">
        <v>611</v>
      </c>
      <c r="I41" s="69"/>
      <c r="J41" s="77" t="s">
        <v>620</v>
      </c>
    </row>
    <row r="42" spans="1:10" x14ac:dyDescent="0.25">
      <c r="A42" s="69"/>
      <c r="B42" s="69"/>
      <c r="C42" s="88"/>
      <c r="D42" s="82"/>
      <c r="E42" s="69"/>
      <c r="F42" s="69"/>
      <c r="G42" s="77"/>
      <c r="H42" s="82"/>
      <c r="I42" s="69"/>
      <c r="J42" s="77"/>
    </row>
    <row r="43" spans="1:10" x14ac:dyDescent="0.25">
      <c r="A43" s="69"/>
      <c r="B43" s="69"/>
      <c r="C43" s="88"/>
      <c r="D43" s="82"/>
      <c r="E43" s="69"/>
      <c r="F43" s="69"/>
      <c r="G43" s="77"/>
      <c r="H43" s="82"/>
      <c r="I43" s="69"/>
      <c r="J43" s="77"/>
    </row>
    <row r="44" spans="1:10" ht="15" customHeight="1" x14ac:dyDescent="0.25">
      <c r="A44" s="69"/>
      <c r="B44" s="69"/>
      <c r="C44" s="88" t="s">
        <v>607</v>
      </c>
      <c r="D44" s="82" t="s">
        <v>616</v>
      </c>
      <c r="E44" s="69"/>
      <c r="F44" s="69"/>
      <c r="G44" s="77" t="s">
        <v>621</v>
      </c>
      <c r="H44" s="85" t="s">
        <v>622</v>
      </c>
      <c r="I44" s="69"/>
      <c r="J44" s="77" t="s">
        <v>618</v>
      </c>
    </row>
    <row r="45" spans="1:10" x14ac:dyDescent="0.25">
      <c r="A45" s="69"/>
      <c r="B45" s="69"/>
      <c r="C45" s="88"/>
      <c r="D45" s="82"/>
      <c r="E45" s="69"/>
      <c r="F45" s="69"/>
      <c r="G45" s="77"/>
      <c r="H45" s="85"/>
      <c r="I45" s="69"/>
      <c r="J45" s="77"/>
    </row>
    <row r="46" spans="1:10" x14ac:dyDescent="0.25">
      <c r="A46" s="69"/>
      <c r="B46" s="69"/>
      <c r="C46" s="88"/>
      <c r="D46" s="82"/>
      <c r="E46" s="69"/>
      <c r="F46" s="69"/>
      <c r="G46" s="77"/>
      <c r="H46" s="85"/>
      <c r="I46" s="69"/>
      <c r="J46" s="77"/>
    </row>
    <row r="47" spans="1:10" ht="15" customHeight="1" x14ac:dyDescent="0.25">
      <c r="A47" s="69"/>
      <c r="B47" s="69"/>
      <c r="C47" s="88" t="s">
        <v>621</v>
      </c>
      <c r="D47" s="82" t="s">
        <v>617</v>
      </c>
      <c r="E47" s="69"/>
      <c r="F47" s="69"/>
      <c r="G47" s="77" t="s">
        <v>334</v>
      </c>
      <c r="H47" s="82" t="s">
        <v>620</v>
      </c>
      <c r="I47" s="69"/>
      <c r="J47" s="77" t="s">
        <v>619</v>
      </c>
    </row>
    <row r="48" spans="1:10" x14ac:dyDescent="0.25">
      <c r="A48" s="69"/>
      <c r="B48" s="69"/>
      <c r="C48" s="88"/>
      <c r="D48" s="82"/>
      <c r="E48" s="69"/>
      <c r="F48" s="69"/>
      <c r="G48" s="77"/>
      <c r="H48" s="82"/>
      <c r="I48" s="69"/>
      <c r="J48" s="77"/>
    </row>
    <row r="49" spans="1:10" x14ac:dyDescent="0.25">
      <c r="A49" s="69"/>
      <c r="B49" s="69"/>
      <c r="C49" s="88"/>
      <c r="D49" s="82"/>
      <c r="E49" s="69"/>
      <c r="F49" s="69"/>
      <c r="G49" s="77"/>
      <c r="H49" s="82"/>
      <c r="I49" s="69"/>
      <c r="J49" s="77"/>
    </row>
    <row r="50" spans="1:10" ht="15" customHeight="1" x14ac:dyDescent="0.25">
      <c r="A50" s="69"/>
      <c r="B50" s="69"/>
      <c r="C50" s="88" t="s">
        <v>601</v>
      </c>
      <c r="D50" s="82" t="s">
        <v>334</v>
      </c>
      <c r="E50" s="69"/>
      <c r="F50" s="69"/>
      <c r="G50" s="77" t="s">
        <v>611</v>
      </c>
      <c r="H50" s="82" t="s">
        <v>618</v>
      </c>
      <c r="I50" s="69"/>
      <c r="J50" s="69"/>
    </row>
    <row r="51" spans="1:10" x14ac:dyDescent="0.25">
      <c r="A51" s="69"/>
      <c r="B51" s="69"/>
      <c r="C51" s="88"/>
      <c r="D51" s="82"/>
      <c r="E51" s="69"/>
      <c r="F51" s="69"/>
      <c r="G51" s="77"/>
      <c r="H51" s="82"/>
      <c r="I51" s="69"/>
      <c r="J51" s="69"/>
    </row>
    <row r="52" spans="1:10" x14ac:dyDescent="0.25">
      <c r="A52" s="69"/>
      <c r="B52" s="69"/>
      <c r="C52" s="88"/>
      <c r="D52" s="82"/>
      <c r="E52" s="69"/>
      <c r="F52" s="69"/>
      <c r="G52" s="77"/>
      <c r="H52" s="82"/>
      <c r="I52" s="69"/>
      <c r="J52" s="69"/>
    </row>
    <row r="53" spans="1:10" ht="15" customHeight="1" x14ac:dyDescent="0.25">
      <c r="A53" s="69"/>
      <c r="B53" s="69"/>
      <c r="C53" s="88" t="s">
        <v>334</v>
      </c>
      <c r="D53" s="69"/>
      <c r="E53" s="69"/>
      <c r="F53" s="69"/>
      <c r="G53" s="77" t="s">
        <v>695</v>
      </c>
      <c r="H53" s="82" t="s">
        <v>619</v>
      </c>
      <c r="I53" s="69"/>
      <c r="J53" s="69"/>
    </row>
    <row r="54" spans="1:10" x14ac:dyDescent="0.25">
      <c r="A54" s="69"/>
      <c r="B54" s="69"/>
      <c r="C54" s="88"/>
      <c r="D54" s="69"/>
      <c r="E54" s="69"/>
      <c r="F54" s="69"/>
      <c r="G54" s="77"/>
      <c r="H54" s="82"/>
      <c r="I54" s="69"/>
      <c r="J54" s="69"/>
    </row>
    <row r="55" spans="1:10" x14ac:dyDescent="0.25">
      <c r="A55" s="69"/>
      <c r="B55" s="69"/>
      <c r="C55" s="88"/>
      <c r="D55" s="69"/>
      <c r="E55" s="69"/>
      <c r="F55" s="69"/>
      <c r="G55" s="77"/>
      <c r="H55" s="82"/>
      <c r="I55" s="69"/>
      <c r="J55" s="69"/>
    </row>
    <row r="56" spans="1:10" x14ac:dyDescent="0.25">
      <c r="A56" s="69"/>
      <c r="B56" s="69"/>
      <c r="C56" s="88" t="s">
        <v>611</v>
      </c>
      <c r="D56" s="69"/>
      <c r="E56" s="69"/>
      <c r="F56" s="69"/>
      <c r="G56" s="77" t="s">
        <v>620</v>
      </c>
      <c r="H56" s="69"/>
      <c r="I56" s="69"/>
      <c r="J56" s="69"/>
    </row>
    <row r="57" spans="1:10" x14ac:dyDescent="0.25">
      <c r="A57" s="69"/>
      <c r="B57" s="69"/>
      <c r="C57" s="88"/>
      <c r="D57" s="69"/>
      <c r="E57" s="69"/>
      <c r="F57" s="69"/>
      <c r="G57" s="77"/>
      <c r="H57" s="69"/>
      <c r="I57" s="69"/>
      <c r="J57" s="69"/>
    </row>
    <row r="58" spans="1:10" x14ac:dyDescent="0.25">
      <c r="A58" s="69"/>
      <c r="B58" s="69"/>
      <c r="C58" s="88"/>
      <c r="D58" s="69"/>
      <c r="E58" s="69"/>
      <c r="F58" s="69"/>
      <c r="G58" s="77"/>
      <c r="H58" s="69"/>
      <c r="I58" s="69"/>
      <c r="J58" s="69"/>
    </row>
    <row r="59" spans="1:10" x14ac:dyDescent="0.25">
      <c r="A59" s="69"/>
      <c r="B59" s="69"/>
      <c r="C59" s="69"/>
      <c r="D59" s="69"/>
      <c r="E59" s="69"/>
      <c r="F59" s="69"/>
      <c r="G59" s="77" t="s">
        <v>618</v>
      </c>
      <c r="H59" s="69"/>
      <c r="I59" s="69"/>
      <c r="J59" s="69"/>
    </row>
    <row r="60" spans="1:10" x14ac:dyDescent="0.25">
      <c r="A60" s="69"/>
      <c r="B60" s="69"/>
      <c r="C60" s="69"/>
      <c r="D60" s="69"/>
      <c r="E60" s="69"/>
      <c r="F60" s="69"/>
      <c r="G60" s="77"/>
      <c r="H60" s="69"/>
      <c r="I60" s="69"/>
      <c r="J60" s="69"/>
    </row>
    <row r="61" spans="1:10" x14ac:dyDescent="0.25">
      <c r="A61" s="69"/>
      <c r="B61" s="69"/>
      <c r="C61" s="69"/>
      <c r="D61" s="69"/>
      <c r="E61" s="69"/>
      <c r="F61" s="69"/>
      <c r="G61" s="77"/>
      <c r="H61" s="69"/>
      <c r="I61" s="69"/>
      <c r="J61" s="69"/>
    </row>
    <row r="62" spans="1:10" x14ac:dyDescent="0.25">
      <c r="A62" s="69"/>
      <c r="B62" s="69"/>
      <c r="C62" s="69"/>
      <c r="D62" s="69"/>
      <c r="E62" s="69"/>
      <c r="F62" s="69"/>
      <c r="G62" s="77" t="s">
        <v>619</v>
      </c>
      <c r="H62" s="69"/>
      <c r="I62" s="69"/>
      <c r="J62" s="69"/>
    </row>
    <row r="63" spans="1:10" x14ac:dyDescent="0.25">
      <c r="A63" s="69"/>
      <c r="B63" s="69"/>
      <c r="C63" s="69"/>
      <c r="D63" s="69"/>
      <c r="E63" s="69"/>
      <c r="F63" s="69"/>
      <c r="G63" s="77"/>
      <c r="H63" s="69"/>
      <c r="I63" s="69"/>
      <c r="J63" s="69"/>
    </row>
    <row r="64" spans="1:10" x14ac:dyDescent="0.25">
      <c r="A64" s="69"/>
      <c r="B64" s="69"/>
      <c r="C64" s="69"/>
      <c r="D64" s="69"/>
      <c r="E64" s="69"/>
      <c r="F64" s="69"/>
      <c r="G64" s="77"/>
      <c r="H64" s="69"/>
      <c r="I64" s="69"/>
      <c r="J64" s="69"/>
    </row>
  </sheetData>
  <mergeCells count="149">
    <mergeCell ref="C47:C49"/>
    <mergeCell ref="C50:C52"/>
    <mergeCell ref="C53:C55"/>
    <mergeCell ref="C56:C58"/>
    <mergeCell ref="C41:C43"/>
    <mergeCell ref="C44:C46"/>
    <mergeCell ref="D20:D22"/>
    <mergeCell ref="D23:D25"/>
    <mergeCell ref="D26:D28"/>
    <mergeCell ref="D29:D31"/>
    <mergeCell ref="D32:D34"/>
    <mergeCell ref="D38:D40"/>
    <mergeCell ref="D41:D43"/>
    <mergeCell ref="D44:D46"/>
    <mergeCell ref="D47:D49"/>
    <mergeCell ref="D50:D52"/>
    <mergeCell ref="D17:D19"/>
    <mergeCell ref="C29:C31"/>
    <mergeCell ref="C32:C34"/>
    <mergeCell ref="C35:C37"/>
    <mergeCell ref="C38:C40"/>
    <mergeCell ref="D2:D4"/>
    <mergeCell ref="D5:D7"/>
    <mergeCell ref="D8:D10"/>
    <mergeCell ref="D11:D13"/>
    <mergeCell ref="D14:D16"/>
    <mergeCell ref="D35:D37"/>
    <mergeCell ref="B38:B40"/>
    <mergeCell ref="C2:C4"/>
    <mergeCell ref="C5:C7"/>
    <mergeCell ref="C8:C10"/>
    <mergeCell ref="C11:C13"/>
    <mergeCell ref="C14:C16"/>
    <mergeCell ref="C17:C19"/>
    <mergeCell ref="C20:C22"/>
    <mergeCell ref="C23:C25"/>
    <mergeCell ref="C26:C28"/>
    <mergeCell ref="B20:B22"/>
    <mergeCell ref="B23:B25"/>
    <mergeCell ref="B26:B28"/>
    <mergeCell ref="B29:B31"/>
    <mergeCell ref="B32:B34"/>
    <mergeCell ref="B35:B37"/>
    <mergeCell ref="A32:A34"/>
    <mergeCell ref="A35:A37"/>
    <mergeCell ref="A2:A4"/>
    <mergeCell ref="A5:A7"/>
    <mergeCell ref="A8:A10"/>
    <mergeCell ref="A11:A13"/>
    <mergeCell ref="A14:A16"/>
    <mergeCell ref="A17:A19"/>
    <mergeCell ref="B17:B19"/>
    <mergeCell ref="A20:A22"/>
    <mergeCell ref="A23:A25"/>
    <mergeCell ref="A26:A28"/>
    <mergeCell ref="A29:A31"/>
    <mergeCell ref="B2:B4"/>
    <mergeCell ref="B5:B7"/>
    <mergeCell ref="B8:B10"/>
    <mergeCell ref="B11:B13"/>
    <mergeCell ref="B14:B16"/>
    <mergeCell ref="E17:E19"/>
    <mergeCell ref="E20:E22"/>
    <mergeCell ref="E23:E25"/>
    <mergeCell ref="E26:E28"/>
    <mergeCell ref="E29:E31"/>
    <mergeCell ref="E2:E4"/>
    <mergeCell ref="E5:E7"/>
    <mergeCell ref="E8:E10"/>
    <mergeCell ref="E11:E13"/>
    <mergeCell ref="E14:E16"/>
    <mergeCell ref="F32:F34"/>
    <mergeCell ref="F35:F37"/>
    <mergeCell ref="G2:G4"/>
    <mergeCell ref="G5:G7"/>
    <mergeCell ref="G8:G10"/>
    <mergeCell ref="G11:G13"/>
    <mergeCell ref="G14:G16"/>
    <mergeCell ref="G17:G19"/>
    <mergeCell ref="G20:G22"/>
    <mergeCell ref="G23:G25"/>
    <mergeCell ref="G26:G28"/>
    <mergeCell ref="G29:G31"/>
    <mergeCell ref="G32:G34"/>
    <mergeCell ref="G35:G37"/>
    <mergeCell ref="F17:F19"/>
    <mergeCell ref="F20:F22"/>
    <mergeCell ref="F23:F25"/>
    <mergeCell ref="F26:F28"/>
    <mergeCell ref="F29:F31"/>
    <mergeCell ref="F2:F4"/>
    <mergeCell ref="F5:F7"/>
    <mergeCell ref="F8:F10"/>
    <mergeCell ref="F11:F13"/>
    <mergeCell ref="F14:F16"/>
    <mergeCell ref="G53:G55"/>
    <mergeCell ref="G56:G58"/>
    <mergeCell ref="G59:G61"/>
    <mergeCell ref="G62:G64"/>
    <mergeCell ref="H2:H4"/>
    <mergeCell ref="H5:H7"/>
    <mergeCell ref="H8:H10"/>
    <mergeCell ref="H11:H13"/>
    <mergeCell ref="H14:H16"/>
    <mergeCell ref="H17:H19"/>
    <mergeCell ref="H20:H22"/>
    <mergeCell ref="H23:H25"/>
    <mergeCell ref="H26:H28"/>
    <mergeCell ref="H29:H31"/>
    <mergeCell ref="H32:H34"/>
    <mergeCell ref="H35:H37"/>
    <mergeCell ref="G38:G40"/>
    <mergeCell ref="G41:G43"/>
    <mergeCell ref="G44:G46"/>
    <mergeCell ref="G47:G49"/>
    <mergeCell ref="G50:G52"/>
    <mergeCell ref="J2:J4"/>
    <mergeCell ref="J5:J7"/>
    <mergeCell ref="J8:J10"/>
    <mergeCell ref="J11:J13"/>
    <mergeCell ref="J14:J16"/>
    <mergeCell ref="H53:H55"/>
    <mergeCell ref="I2:I4"/>
    <mergeCell ref="I5:I7"/>
    <mergeCell ref="I8:I10"/>
    <mergeCell ref="I11:I13"/>
    <mergeCell ref="I14:I16"/>
    <mergeCell ref="I17:I19"/>
    <mergeCell ref="I20:I22"/>
    <mergeCell ref="I23:I25"/>
    <mergeCell ref="I26:I28"/>
    <mergeCell ref="I29:I31"/>
    <mergeCell ref="I32:I34"/>
    <mergeCell ref="H38:H40"/>
    <mergeCell ref="H41:H43"/>
    <mergeCell ref="H44:H46"/>
    <mergeCell ref="H47:H49"/>
    <mergeCell ref="H50:H52"/>
    <mergeCell ref="J47:J49"/>
    <mergeCell ref="J32:J34"/>
    <mergeCell ref="J35:J37"/>
    <mergeCell ref="J38:J40"/>
    <mergeCell ref="J41:J43"/>
    <mergeCell ref="J44:J46"/>
    <mergeCell ref="J17:J19"/>
    <mergeCell ref="J20:J22"/>
    <mergeCell ref="J23:J25"/>
    <mergeCell ref="J26:J28"/>
    <mergeCell ref="J29:J3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BE69"/>
  <sheetViews>
    <sheetView workbookViewId="0">
      <pane xSplit="3" ySplit="3" topLeftCell="D49" activePane="bottomRight" state="frozen"/>
      <selection pane="topRight" activeCell="D1" sqref="D1"/>
      <selection pane="bottomLeft" activeCell="A3" sqref="A3"/>
      <selection pane="bottomRight" activeCell="AZ5" sqref="AZ5"/>
    </sheetView>
  </sheetViews>
  <sheetFormatPr defaultRowHeight="15" x14ac:dyDescent="0.25"/>
  <cols>
    <col min="1" max="1" width="13.28515625" style="4" customWidth="1"/>
    <col min="2" max="2" width="31" style="4" customWidth="1"/>
    <col min="3" max="3" width="17.7109375" style="4" customWidth="1"/>
    <col min="4" max="5" width="14.7109375" style="5" customWidth="1"/>
    <col min="6" max="6" width="14.7109375" style="53" customWidth="1"/>
    <col min="7" max="8" width="14.7109375" style="5" customWidth="1"/>
    <col min="9" max="9" width="14.7109375" style="53" customWidth="1"/>
    <col min="10" max="11" width="14.7109375" style="5" customWidth="1"/>
    <col min="12" max="12" width="14.7109375" style="53" customWidth="1"/>
    <col min="13" max="14" width="14.7109375" style="5" customWidth="1"/>
    <col min="15" max="15" width="14.7109375" style="53" customWidth="1"/>
    <col min="16" max="17" width="14.7109375" style="5" customWidth="1"/>
    <col min="18" max="18" width="14.7109375" style="53" customWidth="1"/>
    <col min="19" max="20" width="14.7109375" style="5" customWidth="1"/>
    <col min="21" max="21" width="14.7109375" style="53" customWidth="1"/>
    <col min="22" max="23" width="14.7109375" style="5" customWidth="1"/>
    <col min="24" max="24" width="14.7109375" style="53" customWidth="1"/>
    <col min="25" max="26" width="14.7109375" style="5" customWidth="1"/>
    <col min="27" max="27" width="14.7109375" style="53" customWidth="1"/>
    <col min="28" max="57" width="14.7109375" style="5" customWidth="1"/>
    <col min="58" max="16384" width="9.140625" style="5"/>
  </cols>
  <sheetData>
    <row r="1" spans="1:57" ht="30" x14ac:dyDescent="0.25">
      <c r="AZ1" s="23" t="s">
        <v>629</v>
      </c>
      <c r="BA1" s="16">
        <v>0</v>
      </c>
      <c r="BB1" s="16">
        <v>0</v>
      </c>
      <c r="BC1" s="16">
        <v>0</v>
      </c>
      <c r="BD1" s="16">
        <v>0</v>
      </c>
    </row>
    <row r="2" spans="1:57" s="6" customFormat="1" ht="60" customHeight="1" x14ac:dyDescent="0.25">
      <c r="A2" s="78" t="s">
        <v>53</v>
      </c>
      <c r="B2" s="78" t="s">
        <v>335</v>
      </c>
      <c r="C2" s="78" t="s">
        <v>54</v>
      </c>
      <c r="D2" s="80" t="s">
        <v>1</v>
      </c>
      <c r="E2" s="81"/>
      <c r="F2" s="82"/>
      <c r="G2" s="80" t="s">
        <v>2</v>
      </c>
      <c r="H2" s="81"/>
      <c r="I2" s="82"/>
      <c r="J2" s="80" t="s">
        <v>612</v>
      </c>
      <c r="K2" s="81"/>
      <c r="L2" s="82"/>
      <c r="M2" s="80" t="s">
        <v>3</v>
      </c>
      <c r="N2" s="81"/>
      <c r="O2" s="82"/>
      <c r="P2" s="80" t="s">
        <v>75</v>
      </c>
      <c r="Q2" s="81"/>
      <c r="R2" s="82"/>
      <c r="S2" s="80" t="s">
        <v>178</v>
      </c>
      <c r="T2" s="81"/>
      <c r="U2" s="82"/>
      <c r="V2" s="80" t="s">
        <v>5</v>
      </c>
      <c r="W2" s="81"/>
      <c r="X2" s="82"/>
      <c r="Y2" s="80" t="s">
        <v>76</v>
      </c>
      <c r="Z2" s="81"/>
      <c r="AA2" s="82"/>
      <c r="AB2" s="81" t="s">
        <v>616</v>
      </c>
      <c r="AC2" s="81"/>
      <c r="AD2" s="82"/>
      <c r="AE2" s="80" t="s">
        <v>617</v>
      </c>
      <c r="AF2" s="81"/>
      <c r="AG2" s="82"/>
      <c r="AH2" s="80" t="s">
        <v>334</v>
      </c>
      <c r="AI2" s="81"/>
      <c r="AJ2" s="82"/>
      <c r="AK2" s="80" t="s">
        <v>611</v>
      </c>
      <c r="AL2" s="81"/>
      <c r="AM2" s="82"/>
      <c r="AN2" s="77" t="s">
        <v>622</v>
      </c>
      <c r="AO2" s="77"/>
      <c r="AP2" s="77"/>
      <c r="AQ2" s="77" t="s">
        <v>620</v>
      </c>
      <c r="AR2" s="77"/>
      <c r="AS2" s="77"/>
      <c r="AT2" s="80" t="s">
        <v>618</v>
      </c>
      <c r="AU2" s="81"/>
      <c r="AV2" s="82"/>
      <c r="AW2" s="77" t="s">
        <v>619</v>
      </c>
      <c r="AX2" s="77"/>
      <c r="AY2" s="77"/>
      <c r="AZ2" s="77" t="s">
        <v>623</v>
      </c>
      <c r="BA2" s="77" t="s">
        <v>624</v>
      </c>
      <c r="BB2" s="77" t="s">
        <v>625</v>
      </c>
      <c r="BC2" s="77" t="s">
        <v>626</v>
      </c>
      <c r="BD2" s="77" t="s">
        <v>627</v>
      </c>
      <c r="BE2" s="77" t="s">
        <v>628</v>
      </c>
    </row>
    <row r="3" spans="1:57" s="54" customFormat="1" x14ac:dyDescent="0.25">
      <c r="A3" s="79"/>
      <c r="B3" s="79"/>
      <c r="C3" s="79"/>
      <c r="D3" s="45" t="s">
        <v>7</v>
      </c>
      <c r="E3" s="45" t="s">
        <v>8</v>
      </c>
      <c r="F3" s="45" t="s">
        <v>9</v>
      </c>
      <c r="G3" s="45" t="s">
        <v>7</v>
      </c>
      <c r="H3" s="45" t="s">
        <v>8</v>
      </c>
      <c r="I3" s="45" t="s">
        <v>9</v>
      </c>
      <c r="J3" s="45" t="s">
        <v>7</v>
      </c>
      <c r="K3" s="45" t="s">
        <v>8</v>
      </c>
      <c r="L3" s="45" t="s">
        <v>9</v>
      </c>
      <c r="M3" s="45" t="s">
        <v>7</v>
      </c>
      <c r="N3" s="45" t="s">
        <v>8</v>
      </c>
      <c r="O3" s="45" t="s">
        <v>9</v>
      </c>
      <c r="P3" s="45" t="s">
        <v>7</v>
      </c>
      <c r="Q3" s="45" t="s">
        <v>8</v>
      </c>
      <c r="R3" s="45" t="s">
        <v>9</v>
      </c>
      <c r="S3" s="45" t="s">
        <v>7</v>
      </c>
      <c r="T3" s="45" t="s">
        <v>8</v>
      </c>
      <c r="U3" s="45" t="s">
        <v>9</v>
      </c>
      <c r="V3" s="45" t="s">
        <v>7</v>
      </c>
      <c r="W3" s="45" t="s">
        <v>8</v>
      </c>
      <c r="X3" s="45" t="s">
        <v>9</v>
      </c>
      <c r="Y3" s="45" t="s">
        <v>7</v>
      </c>
      <c r="Z3" s="45" t="s">
        <v>8</v>
      </c>
      <c r="AA3" s="45" t="s">
        <v>9</v>
      </c>
      <c r="AB3" s="45" t="s">
        <v>7</v>
      </c>
      <c r="AC3" s="45" t="s">
        <v>8</v>
      </c>
      <c r="AD3" s="45" t="s">
        <v>9</v>
      </c>
      <c r="AE3" s="45" t="s">
        <v>7</v>
      </c>
      <c r="AF3" s="45" t="s">
        <v>8</v>
      </c>
      <c r="AG3" s="45" t="s">
        <v>9</v>
      </c>
      <c r="AH3" s="45" t="s">
        <v>7</v>
      </c>
      <c r="AI3" s="45" t="s">
        <v>8</v>
      </c>
      <c r="AJ3" s="45" t="s">
        <v>9</v>
      </c>
      <c r="AK3" s="45" t="s">
        <v>7</v>
      </c>
      <c r="AL3" s="45" t="s">
        <v>8</v>
      </c>
      <c r="AM3" s="45" t="s">
        <v>9</v>
      </c>
      <c r="AN3" s="45" t="s">
        <v>7</v>
      </c>
      <c r="AO3" s="45" t="s">
        <v>8</v>
      </c>
      <c r="AP3" s="45" t="s">
        <v>9</v>
      </c>
      <c r="AQ3" s="45" t="s">
        <v>7</v>
      </c>
      <c r="AR3" s="45" t="s">
        <v>8</v>
      </c>
      <c r="AS3" s="45" t="s">
        <v>9</v>
      </c>
      <c r="AT3" s="45" t="s">
        <v>7</v>
      </c>
      <c r="AU3" s="45" t="s">
        <v>8</v>
      </c>
      <c r="AV3" s="45" t="s">
        <v>9</v>
      </c>
      <c r="AW3" s="45" t="s">
        <v>7</v>
      </c>
      <c r="AX3" s="45" t="s">
        <v>8</v>
      </c>
      <c r="AY3" s="45" t="s">
        <v>9</v>
      </c>
      <c r="AZ3" s="77"/>
      <c r="BA3" s="77"/>
      <c r="BB3" s="77"/>
      <c r="BC3" s="77"/>
      <c r="BD3" s="77"/>
      <c r="BE3" s="77"/>
    </row>
    <row r="4" spans="1:57" ht="60" x14ac:dyDescent="0.25">
      <c r="A4" s="11" t="s">
        <v>10</v>
      </c>
      <c r="B4" s="11" t="s">
        <v>551</v>
      </c>
      <c r="C4" s="11" t="s">
        <v>55</v>
      </c>
      <c r="D4" s="12"/>
      <c r="E4" s="15"/>
      <c r="F4" s="13">
        <f>+D4*E4</f>
        <v>0</v>
      </c>
      <c r="G4" s="12">
        <v>80</v>
      </c>
      <c r="H4" s="15"/>
      <c r="I4" s="13">
        <f>+G4*H4</f>
        <v>0</v>
      </c>
      <c r="J4" s="12"/>
      <c r="K4" s="15"/>
      <c r="L4" s="13">
        <f>+J4*K4</f>
        <v>0</v>
      </c>
      <c r="M4" s="12">
        <v>121</v>
      </c>
      <c r="N4" s="15"/>
      <c r="O4" s="13">
        <f>+M4*N4</f>
        <v>0</v>
      </c>
      <c r="P4" s="12">
        <v>1060</v>
      </c>
      <c r="Q4" s="15"/>
      <c r="R4" s="13">
        <f>+P4*Q4</f>
        <v>0</v>
      </c>
      <c r="S4" s="12"/>
      <c r="T4" s="15"/>
      <c r="U4" s="13">
        <f>+S4*T4</f>
        <v>0</v>
      </c>
      <c r="V4" s="12"/>
      <c r="W4" s="15"/>
      <c r="X4" s="13">
        <f>+V4*W4</f>
        <v>0</v>
      </c>
      <c r="Y4" s="12">
        <v>169</v>
      </c>
      <c r="Z4" s="15"/>
      <c r="AA4" s="13">
        <f>+Y4*Z4</f>
        <v>0</v>
      </c>
      <c r="AB4" s="12"/>
      <c r="AC4" s="15"/>
      <c r="AD4" s="13">
        <f>+AB4*AC4</f>
        <v>0</v>
      </c>
      <c r="AE4" s="12"/>
      <c r="AF4" s="15"/>
      <c r="AG4" s="13">
        <f>+AE4*AF4</f>
        <v>0</v>
      </c>
      <c r="AH4" s="12">
        <v>916</v>
      </c>
      <c r="AI4" s="15"/>
      <c r="AJ4" s="13">
        <f>+AH4*AI4</f>
        <v>0</v>
      </c>
      <c r="AK4" s="12">
        <v>15</v>
      </c>
      <c r="AL4" s="15"/>
      <c r="AM4" s="13">
        <f>+AK4*AL4</f>
        <v>0</v>
      </c>
      <c r="AN4" s="12">
        <v>115</v>
      </c>
      <c r="AO4" s="15"/>
      <c r="AP4" s="13">
        <f>+AN4*AO4</f>
        <v>0</v>
      </c>
      <c r="AQ4" s="12"/>
      <c r="AR4" s="15"/>
      <c r="AS4" s="13">
        <f>+AQ4*AR4</f>
        <v>0</v>
      </c>
      <c r="AT4" s="12">
        <v>910</v>
      </c>
      <c r="AU4" s="15"/>
      <c r="AV4" s="13">
        <f>+AT4*AU4</f>
        <v>0</v>
      </c>
      <c r="AW4" s="12">
        <v>2900</v>
      </c>
      <c r="AX4" s="15"/>
      <c r="AY4" s="13">
        <f>+AW4*AX4</f>
        <v>0</v>
      </c>
      <c r="AZ4" s="13">
        <f>+AY4+AV4+AS4+AP4+AM4+AJ4+AG4+AD4+AA4+U4+R4+O4+L4+I4+F4</f>
        <v>0</v>
      </c>
      <c r="BA4" s="13">
        <f>+AZ4*(1+BA$1)</f>
        <v>0</v>
      </c>
      <c r="BB4" s="13">
        <f t="shared" ref="BB4:BD4" si="0">+BA4*(1+BB$1)</f>
        <v>0</v>
      </c>
      <c r="BC4" s="13">
        <f t="shared" si="0"/>
        <v>0</v>
      </c>
      <c r="BD4" s="13">
        <f t="shared" si="0"/>
        <v>0</v>
      </c>
      <c r="BE4" s="14">
        <f>SUM(AZ4:BD4)</f>
        <v>0</v>
      </c>
    </row>
    <row r="5" spans="1:57" ht="60" x14ac:dyDescent="0.25">
      <c r="A5" s="11" t="s">
        <v>11</v>
      </c>
      <c r="B5" s="11" t="s">
        <v>552</v>
      </c>
      <c r="C5" s="11" t="s">
        <v>56</v>
      </c>
      <c r="D5" s="12"/>
      <c r="E5" s="15"/>
      <c r="F5" s="13">
        <f t="shared" ref="F5:F67" si="1">+D5*E5</f>
        <v>0</v>
      </c>
      <c r="G5" s="12"/>
      <c r="H5" s="15"/>
      <c r="I5" s="13">
        <f t="shared" ref="I5:I67" si="2">+G5*H5</f>
        <v>0</v>
      </c>
      <c r="J5" s="12"/>
      <c r="K5" s="15"/>
      <c r="L5" s="13">
        <f t="shared" ref="L5:L67" si="3">+J5*K5</f>
        <v>0</v>
      </c>
      <c r="M5" s="12"/>
      <c r="N5" s="15"/>
      <c r="O5" s="13">
        <f t="shared" ref="O5:O67" si="4">+M5*N5</f>
        <v>0</v>
      </c>
      <c r="P5" s="12"/>
      <c r="Q5" s="15"/>
      <c r="R5" s="13">
        <f t="shared" ref="R5:R67" si="5">+P5*Q5</f>
        <v>0</v>
      </c>
      <c r="S5" s="12"/>
      <c r="T5" s="15"/>
      <c r="U5" s="13">
        <f t="shared" ref="U5:U67" si="6">+S5*T5</f>
        <v>0</v>
      </c>
      <c r="V5" s="12"/>
      <c r="W5" s="15"/>
      <c r="X5" s="13">
        <f t="shared" ref="X5:X67" si="7">+V5*W5</f>
        <v>0</v>
      </c>
      <c r="Y5" s="12"/>
      <c r="Z5" s="15"/>
      <c r="AA5" s="13">
        <f t="shared" ref="AA5:AA67" si="8">+Y5*Z5</f>
        <v>0</v>
      </c>
      <c r="AB5" s="12"/>
      <c r="AC5" s="15"/>
      <c r="AD5" s="13">
        <f t="shared" ref="AD5:AD67" si="9">+AB5*AC5</f>
        <v>0</v>
      </c>
      <c r="AE5" s="12"/>
      <c r="AF5" s="15"/>
      <c r="AG5" s="13">
        <f t="shared" ref="AG5:AG67" si="10">+AE5*AF5</f>
        <v>0</v>
      </c>
      <c r="AH5" s="12"/>
      <c r="AI5" s="15"/>
      <c r="AJ5" s="13">
        <f t="shared" ref="AJ5:AJ67" si="11">+AH5*AI5</f>
        <v>0</v>
      </c>
      <c r="AK5" s="12"/>
      <c r="AL5" s="15"/>
      <c r="AM5" s="13">
        <f t="shared" ref="AM5:AM67" si="12">+AK5*AL5</f>
        <v>0</v>
      </c>
      <c r="AN5" s="12"/>
      <c r="AO5" s="15"/>
      <c r="AP5" s="13">
        <f t="shared" ref="AP5:AP67" si="13">+AN5*AO5</f>
        <v>0</v>
      </c>
      <c r="AQ5" s="12"/>
      <c r="AR5" s="15"/>
      <c r="AS5" s="13">
        <f t="shared" ref="AS5:AS67" si="14">+AQ5*AR5</f>
        <v>0</v>
      </c>
      <c r="AT5" s="12"/>
      <c r="AU5" s="15"/>
      <c r="AV5" s="13">
        <f t="shared" ref="AV5:AV67" si="15">+AT5*AU5</f>
        <v>0</v>
      </c>
      <c r="AW5" s="12"/>
      <c r="AX5" s="15"/>
      <c r="AY5" s="13">
        <f t="shared" ref="AY5:AY67" si="16">+AW5*AX5</f>
        <v>0</v>
      </c>
      <c r="AZ5" s="13">
        <f t="shared" ref="AZ5:AZ67" si="17">+AY5+AV5+AS5+AP5+AM5+AJ5+AG5+AD5+AA5+U5+R5+O5+L5+I5+F5</f>
        <v>0</v>
      </c>
      <c r="BA5" s="13">
        <f t="shared" ref="BA5:BD5" si="18">+AZ5*(1+BA$1)</f>
        <v>0</v>
      </c>
      <c r="BB5" s="13">
        <f t="shared" si="18"/>
        <v>0</v>
      </c>
      <c r="BC5" s="13">
        <f t="shared" si="18"/>
        <v>0</v>
      </c>
      <c r="BD5" s="13">
        <f t="shared" si="18"/>
        <v>0</v>
      </c>
      <c r="BE5" s="14">
        <f t="shared" ref="BE5:BE67" si="19">SUM(AZ5:BD5)</f>
        <v>0</v>
      </c>
    </row>
    <row r="6" spans="1:57" ht="30" x14ac:dyDescent="0.25">
      <c r="A6" s="11" t="s">
        <v>12</v>
      </c>
      <c r="B6" s="11" t="s">
        <v>553</v>
      </c>
      <c r="C6" s="11" t="s">
        <v>57</v>
      </c>
      <c r="D6" s="12"/>
      <c r="E6" s="15"/>
      <c r="F6" s="13">
        <f t="shared" si="1"/>
        <v>0</v>
      </c>
      <c r="G6" s="12"/>
      <c r="H6" s="15"/>
      <c r="I6" s="13">
        <f t="shared" si="2"/>
        <v>0</v>
      </c>
      <c r="J6" s="12"/>
      <c r="K6" s="15"/>
      <c r="L6" s="13">
        <f t="shared" si="3"/>
        <v>0</v>
      </c>
      <c r="M6" s="12"/>
      <c r="N6" s="15"/>
      <c r="O6" s="13">
        <f t="shared" si="4"/>
        <v>0</v>
      </c>
      <c r="P6" s="12">
        <v>25</v>
      </c>
      <c r="Q6" s="15"/>
      <c r="R6" s="13">
        <f t="shared" si="5"/>
        <v>0</v>
      </c>
      <c r="S6" s="12"/>
      <c r="T6" s="15"/>
      <c r="U6" s="13">
        <f t="shared" si="6"/>
        <v>0</v>
      </c>
      <c r="V6" s="12"/>
      <c r="W6" s="15"/>
      <c r="X6" s="13">
        <f t="shared" si="7"/>
        <v>0</v>
      </c>
      <c r="Y6" s="12">
        <v>65</v>
      </c>
      <c r="Z6" s="15"/>
      <c r="AA6" s="13">
        <f t="shared" si="8"/>
        <v>0</v>
      </c>
      <c r="AB6" s="12"/>
      <c r="AC6" s="15"/>
      <c r="AD6" s="13">
        <f t="shared" si="9"/>
        <v>0</v>
      </c>
      <c r="AE6" s="12"/>
      <c r="AF6" s="15"/>
      <c r="AG6" s="13">
        <f t="shared" si="10"/>
        <v>0</v>
      </c>
      <c r="AH6" s="12"/>
      <c r="AI6" s="15"/>
      <c r="AJ6" s="13">
        <f t="shared" si="11"/>
        <v>0</v>
      </c>
      <c r="AK6" s="12"/>
      <c r="AL6" s="15"/>
      <c r="AM6" s="13">
        <f t="shared" si="12"/>
        <v>0</v>
      </c>
      <c r="AN6" s="12">
        <v>30</v>
      </c>
      <c r="AO6" s="15"/>
      <c r="AP6" s="13">
        <f t="shared" si="13"/>
        <v>0</v>
      </c>
      <c r="AQ6" s="12"/>
      <c r="AR6" s="15"/>
      <c r="AS6" s="13">
        <f t="shared" si="14"/>
        <v>0</v>
      </c>
      <c r="AT6" s="12">
        <v>10</v>
      </c>
      <c r="AU6" s="15"/>
      <c r="AV6" s="13">
        <f t="shared" si="15"/>
        <v>0</v>
      </c>
      <c r="AW6" s="12">
        <v>45</v>
      </c>
      <c r="AX6" s="15"/>
      <c r="AY6" s="13">
        <f t="shared" si="16"/>
        <v>0</v>
      </c>
      <c r="AZ6" s="13">
        <f t="shared" si="17"/>
        <v>0</v>
      </c>
      <c r="BA6" s="13">
        <f t="shared" ref="BA6:BD6" si="20">+AZ6*(1+BA$1)</f>
        <v>0</v>
      </c>
      <c r="BB6" s="13">
        <f t="shared" si="20"/>
        <v>0</v>
      </c>
      <c r="BC6" s="13">
        <f t="shared" si="20"/>
        <v>0</v>
      </c>
      <c r="BD6" s="13">
        <f t="shared" si="20"/>
        <v>0</v>
      </c>
      <c r="BE6" s="14">
        <f t="shared" si="19"/>
        <v>0</v>
      </c>
    </row>
    <row r="7" spans="1:57" ht="45" x14ac:dyDescent="0.25">
      <c r="A7" s="11" t="s">
        <v>13</v>
      </c>
      <c r="B7" s="11" t="s">
        <v>554</v>
      </c>
      <c r="C7" s="11" t="s">
        <v>58</v>
      </c>
      <c r="D7" s="12"/>
      <c r="E7" s="15"/>
      <c r="F7" s="13">
        <f t="shared" si="1"/>
        <v>0</v>
      </c>
      <c r="G7" s="12"/>
      <c r="H7" s="15"/>
      <c r="I7" s="13">
        <f t="shared" si="2"/>
        <v>0</v>
      </c>
      <c r="J7" s="12"/>
      <c r="K7" s="15"/>
      <c r="L7" s="13">
        <f t="shared" si="3"/>
        <v>0</v>
      </c>
      <c r="M7" s="12"/>
      <c r="N7" s="15"/>
      <c r="O7" s="13">
        <f t="shared" si="4"/>
        <v>0</v>
      </c>
      <c r="P7" s="12"/>
      <c r="Q7" s="15"/>
      <c r="R7" s="13">
        <f t="shared" si="5"/>
        <v>0</v>
      </c>
      <c r="S7" s="12"/>
      <c r="T7" s="15"/>
      <c r="U7" s="13">
        <f t="shared" si="6"/>
        <v>0</v>
      </c>
      <c r="V7" s="12"/>
      <c r="W7" s="15"/>
      <c r="X7" s="13">
        <f t="shared" si="7"/>
        <v>0</v>
      </c>
      <c r="Y7" s="12"/>
      <c r="Z7" s="15"/>
      <c r="AA7" s="13">
        <f t="shared" si="8"/>
        <v>0</v>
      </c>
      <c r="AB7" s="12"/>
      <c r="AC7" s="15"/>
      <c r="AD7" s="13">
        <f t="shared" si="9"/>
        <v>0</v>
      </c>
      <c r="AE7" s="12"/>
      <c r="AF7" s="15"/>
      <c r="AG7" s="13">
        <f t="shared" si="10"/>
        <v>0</v>
      </c>
      <c r="AH7" s="12"/>
      <c r="AI7" s="15"/>
      <c r="AJ7" s="13">
        <f t="shared" si="11"/>
        <v>0</v>
      </c>
      <c r="AK7" s="12"/>
      <c r="AL7" s="15"/>
      <c r="AM7" s="13">
        <f t="shared" si="12"/>
        <v>0</v>
      </c>
      <c r="AN7" s="12"/>
      <c r="AO7" s="15"/>
      <c r="AP7" s="13">
        <f t="shared" si="13"/>
        <v>0</v>
      </c>
      <c r="AQ7" s="12"/>
      <c r="AR7" s="15"/>
      <c r="AS7" s="13">
        <f t="shared" si="14"/>
        <v>0</v>
      </c>
      <c r="AT7" s="12"/>
      <c r="AU7" s="15"/>
      <c r="AV7" s="13">
        <f t="shared" si="15"/>
        <v>0</v>
      </c>
      <c r="AW7" s="12"/>
      <c r="AX7" s="15"/>
      <c r="AY7" s="13">
        <f t="shared" si="16"/>
        <v>0</v>
      </c>
      <c r="AZ7" s="13">
        <f t="shared" si="17"/>
        <v>0</v>
      </c>
      <c r="BA7" s="13">
        <f t="shared" ref="BA7:BD7" si="21">+AZ7*(1+BA$1)</f>
        <v>0</v>
      </c>
      <c r="BB7" s="13">
        <f t="shared" si="21"/>
        <v>0</v>
      </c>
      <c r="BC7" s="13">
        <f t="shared" si="21"/>
        <v>0</v>
      </c>
      <c r="BD7" s="13">
        <f t="shared" si="21"/>
        <v>0</v>
      </c>
      <c r="BE7" s="14">
        <f t="shared" si="19"/>
        <v>0</v>
      </c>
    </row>
    <row r="8" spans="1:57" ht="30" x14ac:dyDescent="0.25">
      <c r="A8" s="11" t="s">
        <v>14</v>
      </c>
      <c r="B8" s="11" t="s">
        <v>555</v>
      </c>
      <c r="C8" s="11" t="s">
        <v>57</v>
      </c>
      <c r="D8" s="12"/>
      <c r="E8" s="15"/>
      <c r="F8" s="13">
        <f t="shared" si="1"/>
        <v>0</v>
      </c>
      <c r="G8" s="12">
        <v>5</v>
      </c>
      <c r="H8" s="15"/>
      <c r="I8" s="13">
        <f t="shared" si="2"/>
        <v>0</v>
      </c>
      <c r="J8" s="12"/>
      <c r="K8" s="15"/>
      <c r="L8" s="13">
        <f t="shared" si="3"/>
        <v>0</v>
      </c>
      <c r="M8" s="12"/>
      <c r="N8" s="15"/>
      <c r="O8" s="13">
        <f t="shared" si="4"/>
        <v>0</v>
      </c>
      <c r="P8" s="12">
        <v>46</v>
      </c>
      <c r="Q8" s="15"/>
      <c r="R8" s="13">
        <f t="shared" si="5"/>
        <v>0</v>
      </c>
      <c r="S8" s="12"/>
      <c r="T8" s="15"/>
      <c r="U8" s="13">
        <f t="shared" si="6"/>
        <v>0</v>
      </c>
      <c r="V8" s="12"/>
      <c r="W8" s="15"/>
      <c r="X8" s="13">
        <f t="shared" si="7"/>
        <v>0</v>
      </c>
      <c r="Y8" s="12">
        <v>110</v>
      </c>
      <c r="Z8" s="15"/>
      <c r="AA8" s="13">
        <f t="shared" si="8"/>
        <v>0</v>
      </c>
      <c r="AB8" s="12"/>
      <c r="AC8" s="15"/>
      <c r="AD8" s="13">
        <f t="shared" si="9"/>
        <v>0</v>
      </c>
      <c r="AE8" s="12"/>
      <c r="AF8" s="15"/>
      <c r="AG8" s="13">
        <f t="shared" si="10"/>
        <v>0</v>
      </c>
      <c r="AH8" s="12">
        <v>11</v>
      </c>
      <c r="AI8" s="15"/>
      <c r="AJ8" s="13">
        <f t="shared" si="11"/>
        <v>0</v>
      </c>
      <c r="AK8" s="12"/>
      <c r="AL8" s="15"/>
      <c r="AM8" s="13">
        <f t="shared" si="12"/>
        <v>0</v>
      </c>
      <c r="AN8" s="12">
        <v>18</v>
      </c>
      <c r="AO8" s="15"/>
      <c r="AP8" s="13">
        <f t="shared" si="13"/>
        <v>0</v>
      </c>
      <c r="AQ8" s="12"/>
      <c r="AR8" s="15"/>
      <c r="AS8" s="13">
        <f t="shared" si="14"/>
        <v>0</v>
      </c>
      <c r="AT8" s="12"/>
      <c r="AU8" s="15"/>
      <c r="AV8" s="13">
        <f t="shared" si="15"/>
        <v>0</v>
      </c>
      <c r="AW8" s="12">
        <v>60</v>
      </c>
      <c r="AX8" s="15"/>
      <c r="AY8" s="13">
        <f t="shared" si="16"/>
        <v>0</v>
      </c>
      <c r="AZ8" s="13">
        <f t="shared" si="17"/>
        <v>0</v>
      </c>
      <c r="BA8" s="13">
        <f t="shared" ref="BA8:BD8" si="22">+AZ8*(1+BA$1)</f>
        <v>0</v>
      </c>
      <c r="BB8" s="13">
        <f t="shared" si="22"/>
        <v>0</v>
      </c>
      <c r="BC8" s="13">
        <f t="shared" si="22"/>
        <v>0</v>
      </c>
      <c r="BD8" s="13">
        <f t="shared" si="22"/>
        <v>0</v>
      </c>
      <c r="BE8" s="14">
        <f t="shared" si="19"/>
        <v>0</v>
      </c>
    </row>
    <row r="9" spans="1:57" ht="30" x14ac:dyDescent="0.25">
      <c r="A9" s="11" t="s">
        <v>15</v>
      </c>
      <c r="B9" s="11" t="s">
        <v>556</v>
      </c>
      <c r="C9" s="11" t="s">
        <v>57</v>
      </c>
      <c r="D9" s="12"/>
      <c r="E9" s="15"/>
      <c r="F9" s="13">
        <f t="shared" si="1"/>
        <v>0</v>
      </c>
      <c r="G9" s="12"/>
      <c r="H9" s="15"/>
      <c r="I9" s="13">
        <f t="shared" si="2"/>
        <v>0</v>
      </c>
      <c r="J9" s="12"/>
      <c r="K9" s="15"/>
      <c r="L9" s="13">
        <f t="shared" si="3"/>
        <v>0</v>
      </c>
      <c r="M9" s="12"/>
      <c r="N9" s="15"/>
      <c r="O9" s="13">
        <f t="shared" si="4"/>
        <v>0</v>
      </c>
      <c r="P9" s="12">
        <v>45</v>
      </c>
      <c r="Q9" s="15"/>
      <c r="R9" s="13">
        <f t="shared" si="5"/>
        <v>0</v>
      </c>
      <c r="S9" s="12"/>
      <c r="T9" s="15"/>
      <c r="U9" s="13">
        <f t="shared" si="6"/>
        <v>0</v>
      </c>
      <c r="V9" s="12"/>
      <c r="W9" s="15"/>
      <c r="X9" s="13">
        <f t="shared" si="7"/>
        <v>0</v>
      </c>
      <c r="Y9" s="12">
        <v>145</v>
      </c>
      <c r="Z9" s="15"/>
      <c r="AA9" s="13">
        <f t="shared" si="8"/>
        <v>0</v>
      </c>
      <c r="AB9" s="12"/>
      <c r="AC9" s="15"/>
      <c r="AD9" s="13">
        <f t="shared" si="9"/>
        <v>0</v>
      </c>
      <c r="AE9" s="12"/>
      <c r="AF9" s="15"/>
      <c r="AG9" s="13">
        <f t="shared" si="10"/>
        <v>0</v>
      </c>
      <c r="AH9" s="12"/>
      <c r="AI9" s="15"/>
      <c r="AJ9" s="13">
        <f t="shared" si="11"/>
        <v>0</v>
      </c>
      <c r="AK9" s="12">
        <v>22</v>
      </c>
      <c r="AL9" s="15"/>
      <c r="AM9" s="13">
        <f t="shared" si="12"/>
        <v>0</v>
      </c>
      <c r="AN9" s="12">
        <v>3</v>
      </c>
      <c r="AO9" s="15"/>
      <c r="AP9" s="13">
        <f t="shared" si="13"/>
        <v>0</v>
      </c>
      <c r="AQ9" s="12"/>
      <c r="AR9" s="15"/>
      <c r="AS9" s="13">
        <f t="shared" si="14"/>
        <v>0</v>
      </c>
      <c r="AT9" s="12"/>
      <c r="AU9" s="15"/>
      <c r="AV9" s="13">
        <f t="shared" si="15"/>
        <v>0</v>
      </c>
      <c r="AW9" s="12">
        <v>25</v>
      </c>
      <c r="AX9" s="15"/>
      <c r="AY9" s="13">
        <f t="shared" si="16"/>
        <v>0</v>
      </c>
      <c r="AZ9" s="13">
        <f t="shared" si="17"/>
        <v>0</v>
      </c>
      <c r="BA9" s="13">
        <f t="shared" ref="BA9:BD9" si="23">+AZ9*(1+BA$1)</f>
        <v>0</v>
      </c>
      <c r="BB9" s="13">
        <f t="shared" si="23"/>
        <v>0</v>
      </c>
      <c r="BC9" s="13">
        <f t="shared" si="23"/>
        <v>0</v>
      </c>
      <c r="BD9" s="13">
        <f t="shared" si="23"/>
        <v>0</v>
      </c>
      <c r="BE9" s="14">
        <f t="shared" si="19"/>
        <v>0</v>
      </c>
    </row>
    <row r="10" spans="1:57" ht="30" x14ac:dyDescent="0.25">
      <c r="A10" s="11" t="s">
        <v>16</v>
      </c>
      <c r="B10" s="11" t="s">
        <v>557</v>
      </c>
      <c r="C10" s="11" t="s">
        <v>59</v>
      </c>
      <c r="D10" s="12"/>
      <c r="E10" s="15"/>
      <c r="F10" s="13">
        <f t="shared" si="1"/>
        <v>0</v>
      </c>
      <c r="G10" s="12"/>
      <c r="H10" s="15"/>
      <c r="I10" s="13">
        <f t="shared" si="2"/>
        <v>0</v>
      </c>
      <c r="J10" s="12"/>
      <c r="K10" s="15"/>
      <c r="L10" s="13">
        <f t="shared" si="3"/>
        <v>0</v>
      </c>
      <c r="M10" s="12"/>
      <c r="N10" s="15"/>
      <c r="O10" s="13">
        <f t="shared" si="4"/>
        <v>0</v>
      </c>
      <c r="P10" s="12"/>
      <c r="Q10" s="15"/>
      <c r="R10" s="13">
        <f t="shared" si="5"/>
        <v>0</v>
      </c>
      <c r="S10" s="12"/>
      <c r="T10" s="15"/>
      <c r="U10" s="13">
        <f t="shared" si="6"/>
        <v>0</v>
      </c>
      <c r="V10" s="12"/>
      <c r="W10" s="15"/>
      <c r="X10" s="13">
        <f t="shared" si="7"/>
        <v>0</v>
      </c>
      <c r="Y10" s="12"/>
      <c r="Z10" s="15"/>
      <c r="AA10" s="13">
        <f t="shared" si="8"/>
        <v>0</v>
      </c>
      <c r="AB10" s="12"/>
      <c r="AC10" s="15"/>
      <c r="AD10" s="13">
        <f t="shared" si="9"/>
        <v>0</v>
      </c>
      <c r="AE10" s="12"/>
      <c r="AF10" s="15"/>
      <c r="AG10" s="13">
        <f t="shared" si="10"/>
        <v>0</v>
      </c>
      <c r="AH10" s="12"/>
      <c r="AI10" s="15"/>
      <c r="AJ10" s="13">
        <f t="shared" si="11"/>
        <v>0</v>
      </c>
      <c r="AK10" s="12"/>
      <c r="AL10" s="15"/>
      <c r="AM10" s="13">
        <f t="shared" si="12"/>
        <v>0</v>
      </c>
      <c r="AN10" s="12"/>
      <c r="AO10" s="15"/>
      <c r="AP10" s="13">
        <f t="shared" si="13"/>
        <v>0</v>
      </c>
      <c r="AQ10" s="12"/>
      <c r="AR10" s="15"/>
      <c r="AS10" s="13">
        <f t="shared" si="14"/>
        <v>0</v>
      </c>
      <c r="AT10" s="12">
        <v>10</v>
      </c>
      <c r="AU10" s="15"/>
      <c r="AV10" s="13">
        <f t="shared" si="15"/>
        <v>0</v>
      </c>
      <c r="AW10" s="12"/>
      <c r="AX10" s="15"/>
      <c r="AY10" s="13">
        <f t="shared" si="16"/>
        <v>0</v>
      </c>
      <c r="AZ10" s="13">
        <f t="shared" si="17"/>
        <v>0</v>
      </c>
      <c r="BA10" s="13">
        <f t="shared" ref="BA10:BD10" si="24">+AZ10*(1+BA$1)</f>
        <v>0</v>
      </c>
      <c r="BB10" s="13">
        <f t="shared" si="24"/>
        <v>0</v>
      </c>
      <c r="BC10" s="13">
        <f t="shared" si="24"/>
        <v>0</v>
      </c>
      <c r="BD10" s="13">
        <f t="shared" si="24"/>
        <v>0</v>
      </c>
      <c r="BE10" s="14">
        <f t="shared" si="19"/>
        <v>0</v>
      </c>
    </row>
    <row r="11" spans="1:57" ht="30" x14ac:dyDescent="0.25">
      <c r="A11" s="11" t="s">
        <v>17</v>
      </c>
      <c r="B11" s="11" t="s">
        <v>558</v>
      </c>
      <c r="C11" s="11" t="s">
        <v>60</v>
      </c>
      <c r="D11" s="12"/>
      <c r="E11" s="15"/>
      <c r="F11" s="13">
        <f t="shared" si="1"/>
        <v>0</v>
      </c>
      <c r="G11" s="12"/>
      <c r="H11" s="15"/>
      <c r="I11" s="13">
        <f t="shared" si="2"/>
        <v>0</v>
      </c>
      <c r="J11" s="12"/>
      <c r="K11" s="15"/>
      <c r="L11" s="13">
        <f t="shared" si="3"/>
        <v>0</v>
      </c>
      <c r="M11" s="12"/>
      <c r="N11" s="15"/>
      <c r="O11" s="13">
        <f t="shared" si="4"/>
        <v>0</v>
      </c>
      <c r="P11" s="12">
        <v>170</v>
      </c>
      <c r="Q11" s="15"/>
      <c r="R11" s="13">
        <f t="shared" si="5"/>
        <v>0</v>
      </c>
      <c r="S11" s="12"/>
      <c r="T11" s="15"/>
      <c r="U11" s="13">
        <f t="shared" si="6"/>
        <v>0</v>
      </c>
      <c r="V11" s="12"/>
      <c r="W11" s="15"/>
      <c r="X11" s="13">
        <f t="shared" si="7"/>
        <v>0</v>
      </c>
      <c r="Y11" s="12">
        <v>170</v>
      </c>
      <c r="Z11" s="15"/>
      <c r="AA11" s="13">
        <f t="shared" si="8"/>
        <v>0</v>
      </c>
      <c r="AB11" s="12"/>
      <c r="AC11" s="15"/>
      <c r="AD11" s="13">
        <f t="shared" si="9"/>
        <v>0</v>
      </c>
      <c r="AE11" s="12"/>
      <c r="AF11" s="15"/>
      <c r="AG11" s="13">
        <f t="shared" si="10"/>
        <v>0</v>
      </c>
      <c r="AH11" s="12">
        <v>85</v>
      </c>
      <c r="AI11" s="15"/>
      <c r="AJ11" s="13">
        <f t="shared" si="11"/>
        <v>0</v>
      </c>
      <c r="AK11" s="12"/>
      <c r="AL11" s="15"/>
      <c r="AM11" s="13">
        <f t="shared" si="12"/>
        <v>0</v>
      </c>
      <c r="AN11" s="12"/>
      <c r="AO11" s="15"/>
      <c r="AP11" s="13">
        <f t="shared" si="13"/>
        <v>0</v>
      </c>
      <c r="AQ11" s="12"/>
      <c r="AR11" s="15"/>
      <c r="AS11" s="13">
        <f t="shared" si="14"/>
        <v>0</v>
      </c>
      <c r="AT11" s="12"/>
      <c r="AU11" s="15"/>
      <c r="AV11" s="13">
        <f t="shared" si="15"/>
        <v>0</v>
      </c>
      <c r="AW11" s="12">
        <v>126</v>
      </c>
      <c r="AX11" s="15"/>
      <c r="AY11" s="13">
        <f t="shared" si="16"/>
        <v>0</v>
      </c>
      <c r="AZ11" s="13">
        <f t="shared" si="17"/>
        <v>0</v>
      </c>
      <c r="BA11" s="13">
        <f t="shared" ref="BA11:BD11" si="25">+AZ11*(1+BA$1)</f>
        <v>0</v>
      </c>
      <c r="BB11" s="13">
        <f t="shared" si="25"/>
        <v>0</v>
      </c>
      <c r="BC11" s="13">
        <f t="shared" si="25"/>
        <v>0</v>
      </c>
      <c r="BD11" s="13">
        <f t="shared" si="25"/>
        <v>0</v>
      </c>
      <c r="BE11" s="14">
        <f t="shared" si="19"/>
        <v>0</v>
      </c>
    </row>
    <row r="12" spans="1:57" ht="30" x14ac:dyDescent="0.25">
      <c r="A12" s="11" t="s">
        <v>18</v>
      </c>
      <c r="B12" s="11" t="s">
        <v>559</v>
      </c>
      <c r="C12" s="11" t="s">
        <v>57</v>
      </c>
      <c r="D12" s="12"/>
      <c r="E12" s="15"/>
      <c r="F12" s="13">
        <f t="shared" si="1"/>
        <v>0</v>
      </c>
      <c r="G12" s="12"/>
      <c r="H12" s="15"/>
      <c r="I12" s="13">
        <f t="shared" si="2"/>
        <v>0</v>
      </c>
      <c r="J12" s="12"/>
      <c r="K12" s="15"/>
      <c r="L12" s="13">
        <f t="shared" si="3"/>
        <v>0</v>
      </c>
      <c r="M12" s="12"/>
      <c r="N12" s="15"/>
      <c r="O12" s="13">
        <f t="shared" si="4"/>
        <v>0</v>
      </c>
      <c r="P12" s="12">
        <v>180</v>
      </c>
      <c r="Q12" s="15"/>
      <c r="R12" s="13">
        <f t="shared" si="5"/>
        <v>0</v>
      </c>
      <c r="S12" s="12"/>
      <c r="T12" s="15"/>
      <c r="U12" s="13">
        <f t="shared" si="6"/>
        <v>0</v>
      </c>
      <c r="V12" s="12"/>
      <c r="W12" s="15"/>
      <c r="X12" s="13">
        <f t="shared" si="7"/>
        <v>0</v>
      </c>
      <c r="Y12" s="12">
        <v>140</v>
      </c>
      <c r="Z12" s="15"/>
      <c r="AA12" s="13">
        <f t="shared" si="8"/>
        <v>0</v>
      </c>
      <c r="AB12" s="12"/>
      <c r="AC12" s="15"/>
      <c r="AD12" s="13">
        <f t="shared" si="9"/>
        <v>0</v>
      </c>
      <c r="AE12" s="12"/>
      <c r="AF12" s="15"/>
      <c r="AG12" s="13">
        <f t="shared" si="10"/>
        <v>0</v>
      </c>
      <c r="AH12" s="12">
        <v>50</v>
      </c>
      <c r="AI12" s="15"/>
      <c r="AJ12" s="13">
        <f t="shared" si="11"/>
        <v>0</v>
      </c>
      <c r="AK12" s="12">
        <v>100</v>
      </c>
      <c r="AL12" s="15"/>
      <c r="AM12" s="13">
        <f t="shared" si="12"/>
        <v>0</v>
      </c>
      <c r="AN12" s="12"/>
      <c r="AO12" s="15"/>
      <c r="AP12" s="13">
        <f t="shared" si="13"/>
        <v>0</v>
      </c>
      <c r="AQ12" s="12"/>
      <c r="AR12" s="15"/>
      <c r="AS12" s="13">
        <f t="shared" si="14"/>
        <v>0</v>
      </c>
      <c r="AT12" s="12"/>
      <c r="AU12" s="15"/>
      <c r="AV12" s="13">
        <f t="shared" si="15"/>
        <v>0</v>
      </c>
      <c r="AW12" s="12">
        <v>133</v>
      </c>
      <c r="AX12" s="15"/>
      <c r="AY12" s="13">
        <f t="shared" si="16"/>
        <v>0</v>
      </c>
      <c r="AZ12" s="13">
        <f t="shared" si="17"/>
        <v>0</v>
      </c>
      <c r="BA12" s="13">
        <f t="shared" ref="BA12:BD12" si="26">+AZ12*(1+BA$1)</f>
        <v>0</v>
      </c>
      <c r="BB12" s="13">
        <f t="shared" si="26"/>
        <v>0</v>
      </c>
      <c r="BC12" s="13">
        <f t="shared" si="26"/>
        <v>0</v>
      </c>
      <c r="BD12" s="13">
        <f t="shared" si="26"/>
        <v>0</v>
      </c>
      <c r="BE12" s="14">
        <f t="shared" si="19"/>
        <v>0</v>
      </c>
    </row>
    <row r="13" spans="1:57" ht="45" x14ac:dyDescent="0.25">
      <c r="A13" s="11" t="s">
        <v>19</v>
      </c>
      <c r="B13" s="11" t="s">
        <v>560</v>
      </c>
      <c r="C13" s="11" t="s">
        <v>60</v>
      </c>
      <c r="D13" s="12"/>
      <c r="E13" s="15"/>
      <c r="F13" s="13">
        <f t="shared" si="1"/>
        <v>0</v>
      </c>
      <c r="G13" s="12"/>
      <c r="H13" s="15"/>
      <c r="I13" s="13">
        <f t="shared" si="2"/>
        <v>0</v>
      </c>
      <c r="J13" s="12"/>
      <c r="K13" s="15"/>
      <c r="L13" s="13">
        <f t="shared" si="3"/>
        <v>0</v>
      </c>
      <c r="M13" s="12"/>
      <c r="N13" s="15"/>
      <c r="O13" s="13">
        <f t="shared" si="4"/>
        <v>0</v>
      </c>
      <c r="P13" s="12">
        <v>20</v>
      </c>
      <c r="Q13" s="15"/>
      <c r="R13" s="13">
        <f t="shared" si="5"/>
        <v>0</v>
      </c>
      <c r="S13" s="12"/>
      <c r="T13" s="15"/>
      <c r="U13" s="13">
        <f t="shared" si="6"/>
        <v>0</v>
      </c>
      <c r="V13" s="12"/>
      <c r="W13" s="15"/>
      <c r="X13" s="13">
        <f t="shared" si="7"/>
        <v>0</v>
      </c>
      <c r="Y13" s="12">
        <v>95</v>
      </c>
      <c r="Z13" s="15"/>
      <c r="AA13" s="13">
        <f t="shared" si="8"/>
        <v>0</v>
      </c>
      <c r="AB13" s="12"/>
      <c r="AC13" s="15"/>
      <c r="AD13" s="13">
        <f t="shared" si="9"/>
        <v>0</v>
      </c>
      <c r="AE13" s="12"/>
      <c r="AF13" s="15"/>
      <c r="AG13" s="13">
        <f t="shared" si="10"/>
        <v>0</v>
      </c>
      <c r="AH13" s="12">
        <v>10</v>
      </c>
      <c r="AI13" s="15"/>
      <c r="AJ13" s="13">
        <f t="shared" si="11"/>
        <v>0</v>
      </c>
      <c r="AK13" s="12"/>
      <c r="AL13" s="15"/>
      <c r="AM13" s="13">
        <f t="shared" si="12"/>
        <v>0</v>
      </c>
      <c r="AN13" s="12">
        <v>20</v>
      </c>
      <c r="AO13" s="15"/>
      <c r="AP13" s="13">
        <f t="shared" si="13"/>
        <v>0</v>
      </c>
      <c r="AQ13" s="12"/>
      <c r="AR13" s="15"/>
      <c r="AS13" s="13">
        <f t="shared" si="14"/>
        <v>0</v>
      </c>
      <c r="AT13" s="12">
        <v>10</v>
      </c>
      <c r="AU13" s="15"/>
      <c r="AV13" s="13">
        <f t="shared" si="15"/>
        <v>0</v>
      </c>
      <c r="AW13" s="12">
        <v>50</v>
      </c>
      <c r="AX13" s="15"/>
      <c r="AY13" s="13">
        <f t="shared" si="16"/>
        <v>0</v>
      </c>
      <c r="AZ13" s="13">
        <f t="shared" si="17"/>
        <v>0</v>
      </c>
      <c r="BA13" s="13">
        <f t="shared" ref="BA13:BD13" si="27">+AZ13*(1+BA$1)</f>
        <v>0</v>
      </c>
      <c r="BB13" s="13">
        <f t="shared" si="27"/>
        <v>0</v>
      </c>
      <c r="BC13" s="13">
        <f t="shared" si="27"/>
        <v>0</v>
      </c>
      <c r="BD13" s="13">
        <f t="shared" si="27"/>
        <v>0</v>
      </c>
      <c r="BE13" s="14">
        <f t="shared" si="19"/>
        <v>0</v>
      </c>
    </row>
    <row r="14" spans="1:57" ht="45" x14ac:dyDescent="0.25">
      <c r="A14" s="11" t="s">
        <v>20</v>
      </c>
      <c r="B14" s="11" t="s">
        <v>561</v>
      </c>
      <c r="C14" s="11" t="s">
        <v>60</v>
      </c>
      <c r="D14" s="12"/>
      <c r="E14" s="15"/>
      <c r="F14" s="13">
        <f t="shared" si="1"/>
        <v>0</v>
      </c>
      <c r="G14" s="12"/>
      <c r="H14" s="15"/>
      <c r="I14" s="13">
        <f t="shared" si="2"/>
        <v>0</v>
      </c>
      <c r="J14" s="12"/>
      <c r="K14" s="15"/>
      <c r="L14" s="13">
        <f t="shared" si="3"/>
        <v>0</v>
      </c>
      <c r="M14" s="12"/>
      <c r="N14" s="15"/>
      <c r="O14" s="13">
        <f t="shared" si="4"/>
        <v>0</v>
      </c>
      <c r="P14" s="12">
        <v>35</v>
      </c>
      <c r="Q14" s="15"/>
      <c r="R14" s="13">
        <f t="shared" si="5"/>
        <v>0</v>
      </c>
      <c r="S14" s="12"/>
      <c r="T14" s="15"/>
      <c r="U14" s="13">
        <f t="shared" si="6"/>
        <v>0</v>
      </c>
      <c r="V14" s="12"/>
      <c r="W14" s="15"/>
      <c r="X14" s="13">
        <f t="shared" si="7"/>
        <v>0</v>
      </c>
      <c r="Y14" s="12">
        <v>235</v>
      </c>
      <c r="Z14" s="15"/>
      <c r="AA14" s="13">
        <f t="shared" si="8"/>
        <v>0</v>
      </c>
      <c r="AB14" s="12">
        <v>700</v>
      </c>
      <c r="AC14" s="15"/>
      <c r="AD14" s="13">
        <f t="shared" si="9"/>
        <v>0</v>
      </c>
      <c r="AE14" s="12"/>
      <c r="AF14" s="15"/>
      <c r="AG14" s="13">
        <f t="shared" si="10"/>
        <v>0</v>
      </c>
      <c r="AH14" s="12">
        <v>17</v>
      </c>
      <c r="AI14" s="15"/>
      <c r="AJ14" s="13">
        <f t="shared" si="11"/>
        <v>0</v>
      </c>
      <c r="AK14" s="12"/>
      <c r="AL14" s="15"/>
      <c r="AM14" s="13">
        <f t="shared" si="12"/>
        <v>0</v>
      </c>
      <c r="AN14" s="12"/>
      <c r="AO14" s="15"/>
      <c r="AP14" s="13">
        <f t="shared" si="13"/>
        <v>0</v>
      </c>
      <c r="AQ14" s="12"/>
      <c r="AR14" s="15"/>
      <c r="AS14" s="13">
        <f t="shared" si="14"/>
        <v>0</v>
      </c>
      <c r="AT14" s="12">
        <v>86</v>
      </c>
      <c r="AU14" s="15"/>
      <c r="AV14" s="13">
        <f t="shared" si="15"/>
        <v>0</v>
      </c>
      <c r="AW14" s="12"/>
      <c r="AX14" s="15"/>
      <c r="AY14" s="13">
        <f t="shared" si="16"/>
        <v>0</v>
      </c>
      <c r="AZ14" s="13">
        <f t="shared" si="17"/>
        <v>0</v>
      </c>
      <c r="BA14" s="13">
        <f t="shared" ref="BA14:BD14" si="28">+AZ14*(1+BA$1)</f>
        <v>0</v>
      </c>
      <c r="BB14" s="13">
        <f t="shared" si="28"/>
        <v>0</v>
      </c>
      <c r="BC14" s="13">
        <f t="shared" si="28"/>
        <v>0</v>
      </c>
      <c r="BD14" s="13">
        <f t="shared" si="28"/>
        <v>0</v>
      </c>
      <c r="BE14" s="14">
        <f t="shared" si="19"/>
        <v>0</v>
      </c>
    </row>
    <row r="15" spans="1:57" ht="30" x14ac:dyDescent="0.25">
      <c r="A15" s="11" t="s">
        <v>13</v>
      </c>
      <c r="B15" s="11" t="s">
        <v>562</v>
      </c>
      <c r="C15" s="11" t="s">
        <v>56</v>
      </c>
      <c r="D15" s="12"/>
      <c r="E15" s="15"/>
      <c r="F15" s="13">
        <f t="shared" si="1"/>
        <v>0</v>
      </c>
      <c r="G15" s="12"/>
      <c r="H15" s="15"/>
      <c r="I15" s="13">
        <f t="shared" si="2"/>
        <v>0</v>
      </c>
      <c r="J15" s="12"/>
      <c r="K15" s="15"/>
      <c r="L15" s="13">
        <f t="shared" si="3"/>
        <v>0</v>
      </c>
      <c r="M15" s="12"/>
      <c r="N15" s="15"/>
      <c r="O15" s="13">
        <f t="shared" si="4"/>
        <v>0</v>
      </c>
      <c r="P15" s="12"/>
      <c r="Q15" s="15"/>
      <c r="R15" s="13">
        <f t="shared" si="5"/>
        <v>0</v>
      </c>
      <c r="S15" s="12"/>
      <c r="T15" s="15"/>
      <c r="U15" s="13">
        <f t="shared" si="6"/>
        <v>0</v>
      </c>
      <c r="V15" s="12"/>
      <c r="W15" s="15"/>
      <c r="X15" s="13">
        <f t="shared" si="7"/>
        <v>0</v>
      </c>
      <c r="Y15" s="12"/>
      <c r="Z15" s="15"/>
      <c r="AA15" s="13">
        <f t="shared" si="8"/>
        <v>0</v>
      </c>
      <c r="AB15" s="12"/>
      <c r="AC15" s="15"/>
      <c r="AD15" s="13">
        <f t="shared" si="9"/>
        <v>0</v>
      </c>
      <c r="AE15" s="12"/>
      <c r="AF15" s="15"/>
      <c r="AG15" s="13">
        <f t="shared" si="10"/>
        <v>0</v>
      </c>
      <c r="AH15" s="12"/>
      <c r="AI15" s="15"/>
      <c r="AJ15" s="13">
        <f t="shared" si="11"/>
        <v>0</v>
      </c>
      <c r="AK15" s="12"/>
      <c r="AL15" s="15"/>
      <c r="AM15" s="13">
        <f t="shared" si="12"/>
        <v>0</v>
      </c>
      <c r="AN15" s="12"/>
      <c r="AO15" s="15"/>
      <c r="AP15" s="13">
        <f t="shared" si="13"/>
        <v>0</v>
      </c>
      <c r="AQ15" s="12"/>
      <c r="AR15" s="15"/>
      <c r="AS15" s="13">
        <f t="shared" si="14"/>
        <v>0</v>
      </c>
      <c r="AT15" s="12"/>
      <c r="AU15" s="15"/>
      <c r="AV15" s="13">
        <f t="shared" si="15"/>
        <v>0</v>
      </c>
      <c r="AW15" s="12"/>
      <c r="AX15" s="15"/>
      <c r="AY15" s="13">
        <f t="shared" si="16"/>
        <v>0</v>
      </c>
      <c r="AZ15" s="13">
        <f t="shared" si="17"/>
        <v>0</v>
      </c>
      <c r="BA15" s="13">
        <f t="shared" ref="BA15:BD15" si="29">+AZ15*(1+BA$1)</f>
        <v>0</v>
      </c>
      <c r="BB15" s="13">
        <f t="shared" si="29"/>
        <v>0</v>
      </c>
      <c r="BC15" s="13">
        <f t="shared" si="29"/>
        <v>0</v>
      </c>
      <c r="BD15" s="13">
        <f t="shared" si="29"/>
        <v>0</v>
      </c>
      <c r="BE15" s="14">
        <f t="shared" si="19"/>
        <v>0</v>
      </c>
    </row>
    <row r="16" spans="1:57" ht="30" x14ac:dyDescent="0.25">
      <c r="A16" s="11" t="s">
        <v>21</v>
      </c>
      <c r="B16" s="11" t="s">
        <v>563</v>
      </c>
      <c r="C16" s="11" t="s">
        <v>56</v>
      </c>
      <c r="D16" s="12"/>
      <c r="E16" s="15"/>
      <c r="F16" s="13">
        <f t="shared" si="1"/>
        <v>0</v>
      </c>
      <c r="G16" s="12"/>
      <c r="H16" s="15"/>
      <c r="I16" s="13">
        <f t="shared" si="2"/>
        <v>0</v>
      </c>
      <c r="J16" s="12"/>
      <c r="K16" s="15"/>
      <c r="L16" s="13">
        <f t="shared" si="3"/>
        <v>0</v>
      </c>
      <c r="M16" s="12"/>
      <c r="N16" s="15"/>
      <c r="O16" s="13">
        <f t="shared" si="4"/>
        <v>0</v>
      </c>
      <c r="P16" s="12"/>
      <c r="Q16" s="15"/>
      <c r="R16" s="13">
        <f t="shared" si="5"/>
        <v>0</v>
      </c>
      <c r="S16" s="12"/>
      <c r="T16" s="15"/>
      <c r="U16" s="13">
        <f t="shared" si="6"/>
        <v>0</v>
      </c>
      <c r="V16" s="12"/>
      <c r="W16" s="15"/>
      <c r="X16" s="13">
        <f t="shared" si="7"/>
        <v>0</v>
      </c>
      <c r="Y16" s="12"/>
      <c r="Z16" s="15"/>
      <c r="AA16" s="13">
        <f t="shared" si="8"/>
        <v>0</v>
      </c>
      <c r="AB16" s="12"/>
      <c r="AC16" s="15"/>
      <c r="AD16" s="13">
        <f t="shared" si="9"/>
        <v>0</v>
      </c>
      <c r="AE16" s="12"/>
      <c r="AF16" s="15"/>
      <c r="AG16" s="13">
        <f t="shared" si="10"/>
        <v>0</v>
      </c>
      <c r="AH16" s="12"/>
      <c r="AI16" s="15"/>
      <c r="AJ16" s="13">
        <f t="shared" si="11"/>
        <v>0</v>
      </c>
      <c r="AK16" s="12"/>
      <c r="AL16" s="15"/>
      <c r="AM16" s="13">
        <f t="shared" si="12"/>
        <v>0</v>
      </c>
      <c r="AN16" s="12"/>
      <c r="AO16" s="15"/>
      <c r="AP16" s="13">
        <f t="shared" si="13"/>
        <v>0</v>
      </c>
      <c r="AQ16" s="12"/>
      <c r="AR16" s="15"/>
      <c r="AS16" s="13">
        <f t="shared" si="14"/>
        <v>0</v>
      </c>
      <c r="AT16" s="12">
        <v>15</v>
      </c>
      <c r="AU16" s="15"/>
      <c r="AV16" s="13">
        <f t="shared" si="15"/>
        <v>0</v>
      </c>
      <c r="AW16" s="12"/>
      <c r="AX16" s="15"/>
      <c r="AY16" s="13">
        <f t="shared" si="16"/>
        <v>0</v>
      </c>
      <c r="AZ16" s="13">
        <f t="shared" si="17"/>
        <v>0</v>
      </c>
      <c r="BA16" s="13">
        <f t="shared" ref="BA16:BD16" si="30">+AZ16*(1+BA$1)</f>
        <v>0</v>
      </c>
      <c r="BB16" s="13">
        <f t="shared" si="30"/>
        <v>0</v>
      </c>
      <c r="BC16" s="13">
        <f t="shared" si="30"/>
        <v>0</v>
      </c>
      <c r="BD16" s="13">
        <f t="shared" si="30"/>
        <v>0</v>
      </c>
      <c r="BE16" s="14">
        <f t="shared" si="19"/>
        <v>0</v>
      </c>
    </row>
    <row r="17" spans="1:57" ht="30" x14ac:dyDescent="0.25">
      <c r="A17" s="11" t="s">
        <v>22</v>
      </c>
      <c r="B17" s="11" t="s">
        <v>564</v>
      </c>
      <c r="C17" s="11" t="s">
        <v>56</v>
      </c>
      <c r="D17" s="12"/>
      <c r="E17" s="15"/>
      <c r="F17" s="13">
        <f t="shared" si="1"/>
        <v>0</v>
      </c>
      <c r="G17" s="12"/>
      <c r="H17" s="15"/>
      <c r="I17" s="13">
        <f t="shared" si="2"/>
        <v>0</v>
      </c>
      <c r="J17" s="12"/>
      <c r="K17" s="15"/>
      <c r="L17" s="13">
        <f t="shared" si="3"/>
        <v>0</v>
      </c>
      <c r="M17" s="12"/>
      <c r="N17" s="15"/>
      <c r="O17" s="13">
        <f t="shared" si="4"/>
        <v>0</v>
      </c>
      <c r="P17" s="12"/>
      <c r="Q17" s="15"/>
      <c r="R17" s="13">
        <f t="shared" si="5"/>
        <v>0</v>
      </c>
      <c r="S17" s="12"/>
      <c r="T17" s="15"/>
      <c r="U17" s="13">
        <f t="shared" si="6"/>
        <v>0</v>
      </c>
      <c r="V17" s="12"/>
      <c r="W17" s="15"/>
      <c r="X17" s="13">
        <f t="shared" si="7"/>
        <v>0</v>
      </c>
      <c r="Y17" s="12"/>
      <c r="Z17" s="15"/>
      <c r="AA17" s="13">
        <f t="shared" si="8"/>
        <v>0</v>
      </c>
      <c r="AB17" s="12"/>
      <c r="AC17" s="15"/>
      <c r="AD17" s="13">
        <f t="shared" si="9"/>
        <v>0</v>
      </c>
      <c r="AE17" s="12"/>
      <c r="AF17" s="15"/>
      <c r="AG17" s="13">
        <f t="shared" si="10"/>
        <v>0</v>
      </c>
      <c r="AH17" s="12"/>
      <c r="AI17" s="15"/>
      <c r="AJ17" s="13">
        <f t="shared" si="11"/>
        <v>0</v>
      </c>
      <c r="AK17" s="12"/>
      <c r="AL17" s="15"/>
      <c r="AM17" s="13">
        <f t="shared" si="12"/>
        <v>0</v>
      </c>
      <c r="AN17" s="12"/>
      <c r="AO17" s="15"/>
      <c r="AP17" s="13">
        <f t="shared" si="13"/>
        <v>0</v>
      </c>
      <c r="AQ17" s="12"/>
      <c r="AR17" s="15"/>
      <c r="AS17" s="13">
        <f t="shared" si="14"/>
        <v>0</v>
      </c>
      <c r="AT17" s="12"/>
      <c r="AU17" s="15"/>
      <c r="AV17" s="13">
        <f t="shared" si="15"/>
        <v>0</v>
      </c>
      <c r="AW17" s="12"/>
      <c r="AX17" s="15"/>
      <c r="AY17" s="13">
        <f t="shared" si="16"/>
        <v>0</v>
      </c>
      <c r="AZ17" s="13">
        <f t="shared" si="17"/>
        <v>0</v>
      </c>
      <c r="BA17" s="13">
        <f t="shared" ref="BA17:BD17" si="31">+AZ17*(1+BA$1)</f>
        <v>0</v>
      </c>
      <c r="BB17" s="13">
        <f t="shared" si="31"/>
        <v>0</v>
      </c>
      <c r="BC17" s="13">
        <f t="shared" si="31"/>
        <v>0</v>
      </c>
      <c r="BD17" s="13">
        <f t="shared" si="31"/>
        <v>0</v>
      </c>
      <c r="BE17" s="14">
        <f t="shared" si="19"/>
        <v>0</v>
      </c>
    </row>
    <row r="18" spans="1:57" ht="45" x14ac:dyDescent="0.25">
      <c r="A18" s="11" t="s">
        <v>23</v>
      </c>
      <c r="B18" s="11" t="s">
        <v>565</v>
      </c>
      <c r="C18" s="11" t="s">
        <v>60</v>
      </c>
      <c r="D18" s="12"/>
      <c r="E18" s="15"/>
      <c r="F18" s="13">
        <f t="shared" si="1"/>
        <v>0</v>
      </c>
      <c r="G18" s="12"/>
      <c r="H18" s="15"/>
      <c r="I18" s="13">
        <f t="shared" si="2"/>
        <v>0</v>
      </c>
      <c r="J18" s="12"/>
      <c r="K18" s="15"/>
      <c r="L18" s="13">
        <f t="shared" si="3"/>
        <v>0</v>
      </c>
      <c r="M18" s="12"/>
      <c r="N18" s="15"/>
      <c r="O18" s="13">
        <f t="shared" si="4"/>
        <v>0</v>
      </c>
      <c r="P18" s="12"/>
      <c r="Q18" s="15"/>
      <c r="R18" s="13">
        <f t="shared" si="5"/>
        <v>0</v>
      </c>
      <c r="S18" s="12"/>
      <c r="T18" s="15"/>
      <c r="U18" s="13">
        <f t="shared" si="6"/>
        <v>0</v>
      </c>
      <c r="V18" s="12"/>
      <c r="W18" s="15"/>
      <c r="X18" s="13">
        <f t="shared" si="7"/>
        <v>0</v>
      </c>
      <c r="Y18" s="12"/>
      <c r="Z18" s="15"/>
      <c r="AA18" s="13">
        <f t="shared" si="8"/>
        <v>0</v>
      </c>
      <c r="AB18" s="12"/>
      <c r="AC18" s="15"/>
      <c r="AD18" s="13">
        <f t="shared" si="9"/>
        <v>0</v>
      </c>
      <c r="AE18" s="12"/>
      <c r="AF18" s="15"/>
      <c r="AG18" s="13">
        <f t="shared" si="10"/>
        <v>0</v>
      </c>
      <c r="AH18" s="12"/>
      <c r="AI18" s="15"/>
      <c r="AJ18" s="13">
        <f t="shared" si="11"/>
        <v>0</v>
      </c>
      <c r="AK18" s="12"/>
      <c r="AL18" s="15"/>
      <c r="AM18" s="13">
        <f t="shared" si="12"/>
        <v>0</v>
      </c>
      <c r="AN18" s="12"/>
      <c r="AO18" s="15"/>
      <c r="AP18" s="13">
        <f t="shared" si="13"/>
        <v>0</v>
      </c>
      <c r="AQ18" s="12"/>
      <c r="AR18" s="15"/>
      <c r="AS18" s="13">
        <f t="shared" si="14"/>
        <v>0</v>
      </c>
      <c r="AT18" s="12"/>
      <c r="AU18" s="15"/>
      <c r="AV18" s="13">
        <f t="shared" si="15"/>
        <v>0</v>
      </c>
      <c r="AW18" s="12"/>
      <c r="AX18" s="15"/>
      <c r="AY18" s="13">
        <f t="shared" si="16"/>
        <v>0</v>
      </c>
      <c r="AZ18" s="13">
        <f t="shared" si="17"/>
        <v>0</v>
      </c>
      <c r="BA18" s="13">
        <f t="shared" ref="BA18:BD18" si="32">+AZ18*(1+BA$1)</f>
        <v>0</v>
      </c>
      <c r="BB18" s="13">
        <f t="shared" si="32"/>
        <v>0</v>
      </c>
      <c r="BC18" s="13">
        <f t="shared" si="32"/>
        <v>0</v>
      </c>
      <c r="BD18" s="13">
        <f t="shared" si="32"/>
        <v>0</v>
      </c>
      <c r="BE18" s="14">
        <f t="shared" si="19"/>
        <v>0</v>
      </c>
    </row>
    <row r="19" spans="1:57" ht="45" x14ac:dyDescent="0.25">
      <c r="A19" s="11" t="s">
        <v>24</v>
      </c>
      <c r="B19" s="11" t="s">
        <v>566</v>
      </c>
      <c r="C19" s="11" t="s">
        <v>60</v>
      </c>
      <c r="D19" s="12"/>
      <c r="E19" s="15"/>
      <c r="F19" s="13">
        <f t="shared" si="1"/>
        <v>0</v>
      </c>
      <c r="G19" s="12"/>
      <c r="H19" s="15"/>
      <c r="I19" s="13">
        <f t="shared" si="2"/>
        <v>0</v>
      </c>
      <c r="J19" s="12"/>
      <c r="K19" s="15"/>
      <c r="L19" s="13">
        <f t="shared" si="3"/>
        <v>0</v>
      </c>
      <c r="M19" s="12"/>
      <c r="N19" s="15"/>
      <c r="O19" s="13">
        <f t="shared" si="4"/>
        <v>0</v>
      </c>
      <c r="P19" s="12"/>
      <c r="Q19" s="15"/>
      <c r="R19" s="13">
        <f t="shared" si="5"/>
        <v>0</v>
      </c>
      <c r="S19" s="12"/>
      <c r="T19" s="15"/>
      <c r="U19" s="13">
        <f t="shared" si="6"/>
        <v>0</v>
      </c>
      <c r="V19" s="12"/>
      <c r="W19" s="15"/>
      <c r="X19" s="13">
        <f t="shared" si="7"/>
        <v>0</v>
      </c>
      <c r="Y19" s="12"/>
      <c r="Z19" s="15"/>
      <c r="AA19" s="13">
        <f t="shared" si="8"/>
        <v>0</v>
      </c>
      <c r="AB19" s="12"/>
      <c r="AC19" s="15"/>
      <c r="AD19" s="13">
        <f t="shared" si="9"/>
        <v>0</v>
      </c>
      <c r="AE19" s="12"/>
      <c r="AF19" s="15"/>
      <c r="AG19" s="13">
        <f t="shared" si="10"/>
        <v>0</v>
      </c>
      <c r="AH19" s="12"/>
      <c r="AI19" s="15"/>
      <c r="AJ19" s="13">
        <f t="shared" si="11"/>
        <v>0</v>
      </c>
      <c r="AK19" s="12"/>
      <c r="AL19" s="15"/>
      <c r="AM19" s="13">
        <f t="shared" si="12"/>
        <v>0</v>
      </c>
      <c r="AN19" s="12"/>
      <c r="AO19" s="15"/>
      <c r="AP19" s="13">
        <f t="shared" si="13"/>
        <v>0</v>
      </c>
      <c r="AQ19" s="12"/>
      <c r="AR19" s="15"/>
      <c r="AS19" s="13">
        <f t="shared" si="14"/>
        <v>0</v>
      </c>
      <c r="AT19" s="12"/>
      <c r="AU19" s="15"/>
      <c r="AV19" s="13">
        <f t="shared" si="15"/>
        <v>0</v>
      </c>
      <c r="AW19" s="12"/>
      <c r="AX19" s="15"/>
      <c r="AY19" s="13">
        <f t="shared" si="16"/>
        <v>0</v>
      </c>
      <c r="AZ19" s="13">
        <f t="shared" si="17"/>
        <v>0</v>
      </c>
      <c r="BA19" s="13">
        <f t="shared" ref="BA19:BD19" si="33">+AZ19*(1+BA$1)</f>
        <v>0</v>
      </c>
      <c r="BB19" s="13">
        <f t="shared" si="33"/>
        <v>0</v>
      </c>
      <c r="BC19" s="13">
        <f t="shared" si="33"/>
        <v>0</v>
      </c>
      <c r="BD19" s="13">
        <f t="shared" si="33"/>
        <v>0</v>
      </c>
      <c r="BE19" s="14">
        <f t="shared" si="19"/>
        <v>0</v>
      </c>
    </row>
    <row r="20" spans="1:57" ht="30" x14ac:dyDescent="0.25">
      <c r="A20" s="11" t="s">
        <v>25</v>
      </c>
      <c r="B20" s="11" t="s">
        <v>567</v>
      </c>
      <c r="C20" s="11" t="s">
        <v>60</v>
      </c>
      <c r="D20" s="12"/>
      <c r="E20" s="15"/>
      <c r="F20" s="13">
        <f t="shared" si="1"/>
        <v>0</v>
      </c>
      <c r="G20" s="12"/>
      <c r="H20" s="15"/>
      <c r="I20" s="13">
        <f t="shared" si="2"/>
        <v>0</v>
      </c>
      <c r="J20" s="12"/>
      <c r="K20" s="15"/>
      <c r="L20" s="13">
        <f t="shared" si="3"/>
        <v>0</v>
      </c>
      <c r="M20" s="12"/>
      <c r="N20" s="15"/>
      <c r="O20" s="13">
        <f t="shared" si="4"/>
        <v>0</v>
      </c>
      <c r="P20" s="12"/>
      <c r="Q20" s="15"/>
      <c r="R20" s="13">
        <f t="shared" si="5"/>
        <v>0</v>
      </c>
      <c r="S20" s="12"/>
      <c r="T20" s="15"/>
      <c r="U20" s="13">
        <f t="shared" si="6"/>
        <v>0</v>
      </c>
      <c r="V20" s="12"/>
      <c r="W20" s="15"/>
      <c r="X20" s="13">
        <f t="shared" si="7"/>
        <v>0</v>
      </c>
      <c r="Y20" s="12"/>
      <c r="Z20" s="15"/>
      <c r="AA20" s="13">
        <f t="shared" si="8"/>
        <v>0</v>
      </c>
      <c r="AB20" s="12"/>
      <c r="AC20" s="15"/>
      <c r="AD20" s="13">
        <f t="shared" si="9"/>
        <v>0</v>
      </c>
      <c r="AE20" s="12"/>
      <c r="AF20" s="15"/>
      <c r="AG20" s="13">
        <f t="shared" si="10"/>
        <v>0</v>
      </c>
      <c r="AH20" s="12"/>
      <c r="AI20" s="15"/>
      <c r="AJ20" s="13">
        <f t="shared" si="11"/>
        <v>0</v>
      </c>
      <c r="AK20" s="12"/>
      <c r="AL20" s="15"/>
      <c r="AM20" s="13">
        <f t="shared" si="12"/>
        <v>0</v>
      </c>
      <c r="AN20" s="12"/>
      <c r="AO20" s="15"/>
      <c r="AP20" s="13">
        <f t="shared" si="13"/>
        <v>0</v>
      </c>
      <c r="AQ20" s="12"/>
      <c r="AR20" s="15"/>
      <c r="AS20" s="13">
        <f t="shared" si="14"/>
        <v>0</v>
      </c>
      <c r="AT20" s="12"/>
      <c r="AU20" s="15"/>
      <c r="AV20" s="13">
        <f t="shared" si="15"/>
        <v>0</v>
      </c>
      <c r="AW20" s="12"/>
      <c r="AX20" s="15"/>
      <c r="AY20" s="13">
        <f t="shared" si="16"/>
        <v>0</v>
      </c>
      <c r="AZ20" s="13">
        <f t="shared" si="17"/>
        <v>0</v>
      </c>
      <c r="BA20" s="13">
        <f t="shared" ref="BA20:BD20" si="34">+AZ20*(1+BA$1)</f>
        <v>0</v>
      </c>
      <c r="BB20" s="13">
        <f t="shared" si="34"/>
        <v>0</v>
      </c>
      <c r="BC20" s="13">
        <f t="shared" si="34"/>
        <v>0</v>
      </c>
      <c r="BD20" s="13">
        <f t="shared" si="34"/>
        <v>0</v>
      </c>
      <c r="BE20" s="14">
        <f t="shared" si="19"/>
        <v>0</v>
      </c>
    </row>
    <row r="21" spans="1:57" ht="45" x14ac:dyDescent="0.25">
      <c r="A21" s="11" t="s">
        <v>26</v>
      </c>
      <c r="B21" s="11" t="s">
        <v>568</v>
      </c>
      <c r="C21" s="11" t="s">
        <v>60</v>
      </c>
      <c r="D21" s="12"/>
      <c r="E21" s="15"/>
      <c r="F21" s="13">
        <f t="shared" si="1"/>
        <v>0</v>
      </c>
      <c r="G21" s="12"/>
      <c r="H21" s="15"/>
      <c r="I21" s="13">
        <f t="shared" si="2"/>
        <v>0</v>
      </c>
      <c r="J21" s="12"/>
      <c r="K21" s="15"/>
      <c r="L21" s="13">
        <f t="shared" si="3"/>
        <v>0</v>
      </c>
      <c r="M21" s="12"/>
      <c r="N21" s="15"/>
      <c r="O21" s="13">
        <f t="shared" si="4"/>
        <v>0</v>
      </c>
      <c r="P21" s="12"/>
      <c r="Q21" s="15"/>
      <c r="R21" s="13">
        <f t="shared" si="5"/>
        <v>0</v>
      </c>
      <c r="S21" s="12"/>
      <c r="T21" s="15"/>
      <c r="U21" s="13">
        <f t="shared" si="6"/>
        <v>0</v>
      </c>
      <c r="V21" s="12"/>
      <c r="W21" s="15"/>
      <c r="X21" s="13">
        <f t="shared" si="7"/>
        <v>0</v>
      </c>
      <c r="Y21" s="12"/>
      <c r="Z21" s="15"/>
      <c r="AA21" s="13">
        <f t="shared" si="8"/>
        <v>0</v>
      </c>
      <c r="AB21" s="12"/>
      <c r="AC21" s="15"/>
      <c r="AD21" s="13">
        <f t="shared" si="9"/>
        <v>0</v>
      </c>
      <c r="AE21" s="12"/>
      <c r="AF21" s="15"/>
      <c r="AG21" s="13">
        <f t="shared" si="10"/>
        <v>0</v>
      </c>
      <c r="AH21" s="12"/>
      <c r="AI21" s="15"/>
      <c r="AJ21" s="13">
        <f t="shared" si="11"/>
        <v>0</v>
      </c>
      <c r="AK21" s="12"/>
      <c r="AL21" s="15"/>
      <c r="AM21" s="13">
        <f t="shared" si="12"/>
        <v>0</v>
      </c>
      <c r="AN21" s="12"/>
      <c r="AO21" s="15"/>
      <c r="AP21" s="13">
        <f t="shared" si="13"/>
        <v>0</v>
      </c>
      <c r="AQ21" s="12"/>
      <c r="AR21" s="15"/>
      <c r="AS21" s="13">
        <f t="shared" si="14"/>
        <v>0</v>
      </c>
      <c r="AT21" s="12"/>
      <c r="AU21" s="15"/>
      <c r="AV21" s="13">
        <f t="shared" si="15"/>
        <v>0</v>
      </c>
      <c r="AW21" s="12"/>
      <c r="AX21" s="15"/>
      <c r="AY21" s="13">
        <f t="shared" si="16"/>
        <v>0</v>
      </c>
      <c r="AZ21" s="13">
        <f t="shared" si="17"/>
        <v>0</v>
      </c>
      <c r="BA21" s="13">
        <f t="shared" ref="BA21:BD21" si="35">+AZ21*(1+BA$1)</f>
        <v>0</v>
      </c>
      <c r="BB21" s="13">
        <f t="shared" si="35"/>
        <v>0</v>
      </c>
      <c r="BC21" s="13">
        <f t="shared" si="35"/>
        <v>0</v>
      </c>
      <c r="BD21" s="13">
        <f t="shared" si="35"/>
        <v>0</v>
      </c>
      <c r="BE21" s="14">
        <f t="shared" si="19"/>
        <v>0</v>
      </c>
    </row>
    <row r="22" spans="1:57" ht="45" x14ac:dyDescent="0.25">
      <c r="A22" s="11" t="s">
        <v>27</v>
      </c>
      <c r="B22" s="11" t="s">
        <v>569</v>
      </c>
      <c r="C22" s="11" t="s">
        <v>60</v>
      </c>
      <c r="D22" s="12"/>
      <c r="E22" s="15"/>
      <c r="F22" s="13">
        <f t="shared" si="1"/>
        <v>0</v>
      </c>
      <c r="G22" s="12"/>
      <c r="H22" s="15"/>
      <c r="I22" s="13">
        <f t="shared" si="2"/>
        <v>0</v>
      </c>
      <c r="J22" s="12"/>
      <c r="K22" s="15"/>
      <c r="L22" s="13">
        <f t="shared" si="3"/>
        <v>0</v>
      </c>
      <c r="M22" s="12"/>
      <c r="N22" s="15"/>
      <c r="O22" s="13">
        <f t="shared" si="4"/>
        <v>0</v>
      </c>
      <c r="P22" s="12"/>
      <c r="Q22" s="15"/>
      <c r="R22" s="13">
        <f t="shared" si="5"/>
        <v>0</v>
      </c>
      <c r="S22" s="12"/>
      <c r="T22" s="15"/>
      <c r="U22" s="13">
        <f t="shared" si="6"/>
        <v>0</v>
      </c>
      <c r="V22" s="12"/>
      <c r="W22" s="15"/>
      <c r="X22" s="13">
        <f t="shared" si="7"/>
        <v>0</v>
      </c>
      <c r="Y22" s="12"/>
      <c r="Z22" s="15"/>
      <c r="AA22" s="13">
        <f t="shared" si="8"/>
        <v>0</v>
      </c>
      <c r="AB22" s="12"/>
      <c r="AC22" s="15"/>
      <c r="AD22" s="13">
        <f t="shared" si="9"/>
        <v>0</v>
      </c>
      <c r="AE22" s="12"/>
      <c r="AF22" s="15"/>
      <c r="AG22" s="13">
        <f t="shared" si="10"/>
        <v>0</v>
      </c>
      <c r="AH22" s="12"/>
      <c r="AI22" s="15"/>
      <c r="AJ22" s="13">
        <f t="shared" si="11"/>
        <v>0</v>
      </c>
      <c r="AK22" s="12"/>
      <c r="AL22" s="15"/>
      <c r="AM22" s="13">
        <f t="shared" si="12"/>
        <v>0</v>
      </c>
      <c r="AN22" s="12"/>
      <c r="AO22" s="15"/>
      <c r="AP22" s="13">
        <f t="shared" si="13"/>
        <v>0</v>
      </c>
      <c r="AQ22" s="12"/>
      <c r="AR22" s="15"/>
      <c r="AS22" s="13">
        <f t="shared" si="14"/>
        <v>0</v>
      </c>
      <c r="AT22" s="12"/>
      <c r="AU22" s="15"/>
      <c r="AV22" s="13">
        <f t="shared" si="15"/>
        <v>0</v>
      </c>
      <c r="AW22" s="12"/>
      <c r="AX22" s="15"/>
      <c r="AY22" s="13">
        <f t="shared" si="16"/>
        <v>0</v>
      </c>
      <c r="AZ22" s="13">
        <f t="shared" si="17"/>
        <v>0</v>
      </c>
      <c r="BA22" s="13">
        <f t="shared" ref="BA22:BD22" si="36">+AZ22*(1+BA$1)</f>
        <v>0</v>
      </c>
      <c r="BB22" s="13">
        <f t="shared" si="36"/>
        <v>0</v>
      </c>
      <c r="BC22" s="13">
        <f t="shared" si="36"/>
        <v>0</v>
      </c>
      <c r="BD22" s="13">
        <f t="shared" si="36"/>
        <v>0</v>
      </c>
      <c r="BE22" s="14">
        <f t="shared" si="19"/>
        <v>0</v>
      </c>
    </row>
    <row r="23" spans="1:57" ht="45" x14ac:dyDescent="0.25">
      <c r="A23" s="11" t="s">
        <v>28</v>
      </c>
      <c r="B23" s="11" t="s">
        <v>570</v>
      </c>
      <c r="C23" s="11" t="s">
        <v>60</v>
      </c>
      <c r="D23" s="12"/>
      <c r="E23" s="15"/>
      <c r="F23" s="13">
        <f t="shared" si="1"/>
        <v>0</v>
      </c>
      <c r="G23" s="12"/>
      <c r="H23" s="15"/>
      <c r="I23" s="13">
        <f t="shared" si="2"/>
        <v>0</v>
      </c>
      <c r="J23" s="12"/>
      <c r="K23" s="15"/>
      <c r="L23" s="13">
        <f t="shared" si="3"/>
        <v>0</v>
      </c>
      <c r="M23" s="12"/>
      <c r="N23" s="15"/>
      <c r="O23" s="13">
        <f t="shared" si="4"/>
        <v>0</v>
      </c>
      <c r="P23" s="12">
        <v>50</v>
      </c>
      <c r="Q23" s="15"/>
      <c r="R23" s="13">
        <f t="shared" si="5"/>
        <v>0</v>
      </c>
      <c r="S23" s="12"/>
      <c r="T23" s="15"/>
      <c r="U23" s="13">
        <f t="shared" si="6"/>
        <v>0</v>
      </c>
      <c r="V23" s="12"/>
      <c r="W23" s="15"/>
      <c r="X23" s="13">
        <f t="shared" si="7"/>
        <v>0</v>
      </c>
      <c r="Y23" s="12"/>
      <c r="Z23" s="15"/>
      <c r="AA23" s="13">
        <f t="shared" si="8"/>
        <v>0</v>
      </c>
      <c r="AB23" s="12"/>
      <c r="AC23" s="15"/>
      <c r="AD23" s="13">
        <f t="shared" si="9"/>
        <v>0</v>
      </c>
      <c r="AE23" s="12"/>
      <c r="AF23" s="15"/>
      <c r="AG23" s="13">
        <f t="shared" si="10"/>
        <v>0</v>
      </c>
      <c r="AH23" s="12">
        <v>10</v>
      </c>
      <c r="AI23" s="15"/>
      <c r="AJ23" s="13">
        <f t="shared" si="11"/>
        <v>0</v>
      </c>
      <c r="AK23" s="12"/>
      <c r="AL23" s="15"/>
      <c r="AM23" s="13">
        <f t="shared" si="12"/>
        <v>0</v>
      </c>
      <c r="AN23" s="12"/>
      <c r="AO23" s="15"/>
      <c r="AP23" s="13">
        <f t="shared" si="13"/>
        <v>0</v>
      </c>
      <c r="AQ23" s="12"/>
      <c r="AR23" s="15"/>
      <c r="AS23" s="13">
        <f t="shared" si="14"/>
        <v>0</v>
      </c>
      <c r="AT23" s="12"/>
      <c r="AU23" s="15"/>
      <c r="AV23" s="13">
        <f t="shared" si="15"/>
        <v>0</v>
      </c>
      <c r="AW23" s="12"/>
      <c r="AX23" s="15"/>
      <c r="AY23" s="13">
        <f t="shared" si="16"/>
        <v>0</v>
      </c>
      <c r="AZ23" s="13">
        <f t="shared" si="17"/>
        <v>0</v>
      </c>
      <c r="BA23" s="13">
        <f t="shared" ref="BA23:BD23" si="37">+AZ23*(1+BA$1)</f>
        <v>0</v>
      </c>
      <c r="BB23" s="13">
        <f t="shared" si="37"/>
        <v>0</v>
      </c>
      <c r="BC23" s="13">
        <f t="shared" si="37"/>
        <v>0</v>
      </c>
      <c r="BD23" s="13">
        <f t="shared" si="37"/>
        <v>0</v>
      </c>
      <c r="BE23" s="14">
        <f t="shared" si="19"/>
        <v>0</v>
      </c>
    </row>
    <row r="24" spans="1:57" ht="30" x14ac:dyDescent="0.25">
      <c r="A24" s="11" t="s">
        <v>29</v>
      </c>
      <c r="B24" s="11" t="s">
        <v>571</v>
      </c>
      <c r="C24" s="11" t="s">
        <v>55</v>
      </c>
      <c r="D24" s="12"/>
      <c r="E24" s="15"/>
      <c r="F24" s="13">
        <f t="shared" si="1"/>
        <v>0</v>
      </c>
      <c r="G24" s="12"/>
      <c r="H24" s="15"/>
      <c r="I24" s="13">
        <f t="shared" si="2"/>
        <v>0</v>
      </c>
      <c r="J24" s="12"/>
      <c r="K24" s="15"/>
      <c r="L24" s="13">
        <f t="shared" si="3"/>
        <v>0</v>
      </c>
      <c r="M24" s="12"/>
      <c r="N24" s="15"/>
      <c r="O24" s="13">
        <f t="shared" si="4"/>
        <v>0</v>
      </c>
      <c r="P24" s="12"/>
      <c r="Q24" s="15"/>
      <c r="R24" s="13">
        <f t="shared" si="5"/>
        <v>0</v>
      </c>
      <c r="S24" s="12"/>
      <c r="T24" s="15"/>
      <c r="U24" s="13">
        <f t="shared" si="6"/>
        <v>0</v>
      </c>
      <c r="V24" s="12"/>
      <c r="W24" s="15"/>
      <c r="X24" s="13">
        <f t="shared" si="7"/>
        <v>0</v>
      </c>
      <c r="Y24" s="12"/>
      <c r="Z24" s="15"/>
      <c r="AA24" s="13">
        <f t="shared" si="8"/>
        <v>0</v>
      </c>
      <c r="AB24" s="12"/>
      <c r="AC24" s="15"/>
      <c r="AD24" s="13">
        <f t="shared" si="9"/>
        <v>0</v>
      </c>
      <c r="AE24" s="12"/>
      <c r="AF24" s="15"/>
      <c r="AG24" s="13">
        <f t="shared" si="10"/>
        <v>0</v>
      </c>
      <c r="AH24" s="12"/>
      <c r="AI24" s="15"/>
      <c r="AJ24" s="13">
        <f t="shared" si="11"/>
        <v>0</v>
      </c>
      <c r="AK24" s="12"/>
      <c r="AL24" s="15"/>
      <c r="AM24" s="13">
        <f t="shared" si="12"/>
        <v>0</v>
      </c>
      <c r="AN24" s="12"/>
      <c r="AO24" s="15"/>
      <c r="AP24" s="13">
        <f t="shared" si="13"/>
        <v>0</v>
      </c>
      <c r="AQ24" s="12"/>
      <c r="AR24" s="15"/>
      <c r="AS24" s="13">
        <f t="shared" si="14"/>
        <v>0</v>
      </c>
      <c r="AT24" s="12"/>
      <c r="AU24" s="15"/>
      <c r="AV24" s="13">
        <f t="shared" si="15"/>
        <v>0</v>
      </c>
      <c r="AW24" s="12"/>
      <c r="AX24" s="15"/>
      <c r="AY24" s="13">
        <f t="shared" si="16"/>
        <v>0</v>
      </c>
      <c r="AZ24" s="13">
        <f t="shared" si="17"/>
        <v>0</v>
      </c>
      <c r="BA24" s="13">
        <f t="shared" ref="BA24:BD24" si="38">+AZ24*(1+BA$1)</f>
        <v>0</v>
      </c>
      <c r="BB24" s="13">
        <f t="shared" si="38"/>
        <v>0</v>
      </c>
      <c r="BC24" s="13">
        <f t="shared" si="38"/>
        <v>0</v>
      </c>
      <c r="BD24" s="13">
        <f t="shared" si="38"/>
        <v>0</v>
      </c>
      <c r="BE24" s="14">
        <f t="shared" si="19"/>
        <v>0</v>
      </c>
    </row>
    <row r="25" spans="1:57" ht="45" x14ac:dyDescent="0.25">
      <c r="A25" s="11" t="s">
        <v>30</v>
      </c>
      <c r="B25" s="11" t="s">
        <v>572</v>
      </c>
      <c r="C25" s="11" t="s">
        <v>60</v>
      </c>
      <c r="D25" s="12"/>
      <c r="E25" s="15"/>
      <c r="F25" s="13">
        <f t="shared" si="1"/>
        <v>0</v>
      </c>
      <c r="G25" s="12">
        <v>44</v>
      </c>
      <c r="H25" s="15"/>
      <c r="I25" s="13">
        <f t="shared" si="2"/>
        <v>0</v>
      </c>
      <c r="J25" s="12"/>
      <c r="K25" s="15"/>
      <c r="L25" s="13">
        <f t="shared" si="3"/>
        <v>0</v>
      </c>
      <c r="M25" s="12"/>
      <c r="N25" s="15"/>
      <c r="O25" s="13">
        <f t="shared" si="4"/>
        <v>0</v>
      </c>
      <c r="P25" s="12">
        <v>30</v>
      </c>
      <c r="Q25" s="15"/>
      <c r="R25" s="13">
        <f t="shared" si="5"/>
        <v>0</v>
      </c>
      <c r="S25" s="12"/>
      <c r="T25" s="15"/>
      <c r="U25" s="13">
        <f t="shared" si="6"/>
        <v>0</v>
      </c>
      <c r="V25" s="12"/>
      <c r="W25" s="15"/>
      <c r="X25" s="13">
        <f t="shared" si="7"/>
        <v>0</v>
      </c>
      <c r="Y25" s="12"/>
      <c r="Z25" s="15"/>
      <c r="AA25" s="13">
        <f t="shared" si="8"/>
        <v>0</v>
      </c>
      <c r="AB25" s="12"/>
      <c r="AC25" s="15"/>
      <c r="AD25" s="13">
        <f t="shared" si="9"/>
        <v>0</v>
      </c>
      <c r="AE25" s="12"/>
      <c r="AF25" s="15"/>
      <c r="AG25" s="13">
        <f t="shared" si="10"/>
        <v>0</v>
      </c>
      <c r="AH25" s="12">
        <v>28</v>
      </c>
      <c r="AI25" s="15"/>
      <c r="AJ25" s="13">
        <f t="shared" si="11"/>
        <v>0</v>
      </c>
      <c r="AK25" s="12"/>
      <c r="AL25" s="15"/>
      <c r="AM25" s="13">
        <f t="shared" si="12"/>
        <v>0</v>
      </c>
      <c r="AN25" s="12">
        <v>40</v>
      </c>
      <c r="AO25" s="15"/>
      <c r="AP25" s="13">
        <f t="shared" si="13"/>
        <v>0</v>
      </c>
      <c r="AQ25" s="12">
        <v>10</v>
      </c>
      <c r="AR25" s="15"/>
      <c r="AS25" s="13">
        <f t="shared" si="14"/>
        <v>0</v>
      </c>
      <c r="AT25" s="12">
        <v>20</v>
      </c>
      <c r="AU25" s="15"/>
      <c r="AV25" s="13">
        <f t="shared" si="15"/>
        <v>0</v>
      </c>
      <c r="AW25" s="12">
        <v>100</v>
      </c>
      <c r="AX25" s="15"/>
      <c r="AY25" s="13">
        <f t="shared" si="16"/>
        <v>0</v>
      </c>
      <c r="AZ25" s="13">
        <f t="shared" si="17"/>
        <v>0</v>
      </c>
      <c r="BA25" s="13">
        <f t="shared" ref="BA25:BD25" si="39">+AZ25*(1+BA$1)</f>
        <v>0</v>
      </c>
      <c r="BB25" s="13">
        <f t="shared" si="39"/>
        <v>0</v>
      </c>
      <c r="BC25" s="13">
        <f t="shared" si="39"/>
        <v>0</v>
      </c>
      <c r="BD25" s="13">
        <f t="shared" si="39"/>
        <v>0</v>
      </c>
      <c r="BE25" s="14">
        <f t="shared" si="19"/>
        <v>0</v>
      </c>
    </row>
    <row r="26" spans="1:57" ht="30" x14ac:dyDescent="0.25">
      <c r="A26" s="11" t="s">
        <v>31</v>
      </c>
      <c r="B26" s="11" t="s">
        <v>573</v>
      </c>
      <c r="C26" s="11" t="s">
        <v>60</v>
      </c>
      <c r="D26" s="12"/>
      <c r="E26" s="15"/>
      <c r="F26" s="13">
        <f t="shared" si="1"/>
        <v>0</v>
      </c>
      <c r="G26" s="12"/>
      <c r="H26" s="15"/>
      <c r="I26" s="13">
        <f t="shared" si="2"/>
        <v>0</v>
      </c>
      <c r="J26" s="12"/>
      <c r="K26" s="15"/>
      <c r="L26" s="13">
        <f t="shared" si="3"/>
        <v>0</v>
      </c>
      <c r="M26" s="12"/>
      <c r="N26" s="15"/>
      <c r="O26" s="13">
        <f t="shared" si="4"/>
        <v>0</v>
      </c>
      <c r="P26" s="12"/>
      <c r="Q26" s="15"/>
      <c r="R26" s="13">
        <f t="shared" si="5"/>
        <v>0</v>
      </c>
      <c r="S26" s="12"/>
      <c r="T26" s="15"/>
      <c r="U26" s="13">
        <f t="shared" si="6"/>
        <v>0</v>
      </c>
      <c r="V26" s="12"/>
      <c r="W26" s="15"/>
      <c r="X26" s="13">
        <f t="shared" si="7"/>
        <v>0</v>
      </c>
      <c r="Y26" s="12"/>
      <c r="Z26" s="15"/>
      <c r="AA26" s="13">
        <f t="shared" si="8"/>
        <v>0</v>
      </c>
      <c r="AB26" s="12"/>
      <c r="AC26" s="15"/>
      <c r="AD26" s="13">
        <f t="shared" si="9"/>
        <v>0</v>
      </c>
      <c r="AE26" s="12"/>
      <c r="AF26" s="15"/>
      <c r="AG26" s="13">
        <f t="shared" si="10"/>
        <v>0</v>
      </c>
      <c r="AH26" s="12"/>
      <c r="AI26" s="15"/>
      <c r="AJ26" s="13">
        <f t="shared" si="11"/>
        <v>0</v>
      </c>
      <c r="AK26" s="12"/>
      <c r="AL26" s="15"/>
      <c r="AM26" s="13">
        <f t="shared" si="12"/>
        <v>0</v>
      </c>
      <c r="AN26" s="12"/>
      <c r="AO26" s="15"/>
      <c r="AP26" s="13">
        <f t="shared" si="13"/>
        <v>0</v>
      </c>
      <c r="AQ26" s="12"/>
      <c r="AR26" s="15"/>
      <c r="AS26" s="13">
        <f t="shared" si="14"/>
        <v>0</v>
      </c>
      <c r="AT26" s="12"/>
      <c r="AU26" s="15"/>
      <c r="AV26" s="13">
        <f t="shared" si="15"/>
        <v>0</v>
      </c>
      <c r="AW26" s="12"/>
      <c r="AX26" s="15"/>
      <c r="AY26" s="13">
        <f t="shared" si="16"/>
        <v>0</v>
      </c>
      <c r="AZ26" s="13">
        <f t="shared" si="17"/>
        <v>0</v>
      </c>
      <c r="BA26" s="13">
        <f t="shared" ref="BA26:BD26" si="40">+AZ26*(1+BA$1)</f>
        <v>0</v>
      </c>
      <c r="BB26" s="13">
        <f t="shared" si="40"/>
        <v>0</v>
      </c>
      <c r="BC26" s="13">
        <f t="shared" si="40"/>
        <v>0</v>
      </c>
      <c r="BD26" s="13">
        <f t="shared" si="40"/>
        <v>0</v>
      </c>
      <c r="BE26" s="14">
        <f t="shared" si="19"/>
        <v>0</v>
      </c>
    </row>
    <row r="27" spans="1:57" ht="45" x14ac:dyDescent="0.25">
      <c r="A27" s="11" t="s">
        <v>32</v>
      </c>
      <c r="B27" s="11" t="s">
        <v>574</v>
      </c>
      <c r="C27" s="11" t="s">
        <v>60</v>
      </c>
      <c r="D27" s="12"/>
      <c r="E27" s="15"/>
      <c r="F27" s="13">
        <f t="shared" si="1"/>
        <v>0</v>
      </c>
      <c r="G27" s="12"/>
      <c r="H27" s="15"/>
      <c r="I27" s="13">
        <f t="shared" si="2"/>
        <v>0</v>
      </c>
      <c r="J27" s="12"/>
      <c r="K27" s="15"/>
      <c r="L27" s="13">
        <f t="shared" si="3"/>
        <v>0</v>
      </c>
      <c r="M27" s="12"/>
      <c r="N27" s="15"/>
      <c r="O27" s="13">
        <f t="shared" si="4"/>
        <v>0</v>
      </c>
      <c r="P27" s="12"/>
      <c r="Q27" s="15"/>
      <c r="R27" s="13">
        <f t="shared" si="5"/>
        <v>0</v>
      </c>
      <c r="S27" s="12"/>
      <c r="T27" s="15"/>
      <c r="U27" s="13">
        <f t="shared" si="6"/>
        <v>0</v>
      </c>
      <c r="V27" s="12"/>
      <c r="W27" s="15"/>
      <c r="X27" s="13">
        <f t="shared" si="7"/>
        <v>0</v>
      </c>
      <c r="Y27" s="12"/>
      <c r="Z27" s="15"/>
      <c r="AA27" s="13">
        <f t="shared" si="8"/>
        <v>0</v>
      </c>
      <c r="AB27" s="12"/>
      <c r="AC27" s="15"/>
      <c r="AD27" s="13">
        <f t="shared" si="9"/>
        <v>0</v>
      </c>
      <c r="AE27" s="12"/>
      <c r="AF27" s="15"/>
      <c r="AG27" s="13">
        <f t="shared" si="10"/>
        <v>0</v>
      </c>
      <c r="AH27" s="12"/>
      <c r="AI27" s="15"/>
      <c r="AJ27" s="13">
        <f t="shared" si="11"/>
        <v>0</v>
      </c>
      <c r="AK27" s="12"/>
      <c r="AL27" s="15"/>
      <c r="AM27" s="13">
        <f t="shared" si="12"/>
        <v>0</v>
      </c>
      <c r="AN27" s="12"/>
      <c r="AO27" s="15"/>
      <c r="AP27" s="13">
        <f t="shared" si="13"/>
        <v>0</v>
      </c>
      <c r="AQ27" s="12"/>
      <c r="AR27" s="15"/>
      <c r="AS27" s="13">
        <f t="shared" si="14"/>
        <v>0</v>
      </c>
      <c r="AT27" s="12"/>
      <c r="AU27" s="15"/>
      <c r="AV27" s="13">
        <f t="shared" si="15"/>
        <v>0</v>
      </c>
      <c r="AW27" s="12"/>
      <c r="AX27" s="15"/>
      <c r="AY27" s="13">
        <f t="shared" si="16"/>
        <v>0</v>
      </c>
      <c r="AZ27" s="13">
        <f t="shared" si="17"/>
        <v>0</v>
      </c>
      <c r="BA27" s="13">
        <f t="shared" ref="BA27:BD27" si="41">+AZ27*(1+BA$1)</f>
        <v>0</v>
      </c>
      <c r="BB27" s="13">
        <f t="shared" si="41"/>
        <v>0</v>
      </c>
      <c r="BC27" s="13">
        <f t="shared" si="41"/>
        <v>0</v>
      </c>
      <c r="BD27" s="13">
        <f t="shared" si="41"/>
        <v>0</v>
      </c>
      <c r="BE27" s="14">
        <f t="shared" si="19"/>
        <v>0</v>
      </c>
    </row>
    <row r="28" spans="1:57" ht="45" x14ac:dyDescent="0.25">
      <c r="A28" s="11" t="s">
        <v>33</v>
      </c>
      <c r="B28" s="11" t="s">
        <v>575</v>
      </c>
      <c r="C28" s="11" t="s">
        <v>61</v>
      </c>
      <c r="D28" s="12"/>
      <c r="E28" s="15"/>
      <c r="F28" s="13">
        <f t="shared" si="1"/>
        <v>0</v>
      </c>
      <c r="G28" s="12">
        <v>21</v>
      </c>
      <c r="H28" s="15"/>
      <c r="I28" s="13">
        <f t="shared" si="2"/>
        <v>0</v>
      </c>
      <c r="J28" s="12"/>
      <c r="K28" s="15"/>
      <c r="L28" s="13">
        <f t="shared" si="3"/>
        <v>0</v>
      </c>
      <c r="M28" s="12"/>
      <c r="N28" s="15"/>
      <c r="O28" s="13">
        <f t="shared" si="4"/>
        <v>0</v>
      </c>
      <c r="P28" s="12">
        <v>170</v>
      </c>
      <c r="Q28" s="15"/>
      <c r="R28" s="13">
        <f t="shared" si="5"/>
        <v>0</v>
      </c>
      <c r="S28" s="12"/>
      <c r="T28" s="15"/>
      <c r="U28" s="13">
        <f t="shared" si="6"/>
        <v>0</v>
      </c>
      <c r="V28" s="12"/>
      <c r="W28" s="15"/>
      <c r="X28" s="13">
        <f t="shared" si="7"/>
        <v>0</v>
      </c>
      <c r="Y28" s="12"/>
      <c r="Z28" s="15"/>
      <c r="AA28" s="13">
        <f t="shared" si="8"/>
        <v>0</v>
      </c>
      <c r="AB28" s="12"/>
      <c r="AC28" s="15"/>
      <c r="AD28" s="13">
        <f t="shared" si="9"/>
        <v>0</v>
      </c>
      <c r="AE28" s="12"/>
      <c r="AF28" s="15"/>
      <c r="AG28" s="13">
        <f t="shared" si="10"/>
        <v>0</v>
      </c>
      <c r="AH28" s="12">
        <v>22</v>
      </c>
      <c r="AI28" s="15"/>
      <c r="AJ28" s="13">
        <f t="shared" si="11"/>
        <v>0</v>
      </c>
      <c r="AK28" s="12">
        <v>800</v>
      </c>
      <c r="AL28" s="15"/>
      <c r="AM28" s="13">
        <f t="shared" si="12"/>
        <v>0</v>
      </c>
      <c r="AN28" s="12">
        <v>10</v>
      </c>
      <c r="AO28" s="15"/>
      <c r="AP28" s="13">
        <f t="shared" si="13"/>
        <v>0</v>
      </c>
      <c r="AQ28" s="12"/>
      <c r="AR28" s="15"/>
      <c r="AS28" s="13">
        <f t="shared" si="14"/>
        <v>0</v>
      </c>
      <c r="AT28" s="12">
        <v>130</v>
      </c>
      <c r="AU28" s="15"/>
      <c r="AV28" s="13">
        <f t="shared" si="15"/>
        <v>0</v>
      </c>
      <c r="AW28" s="12"/>
      <c r="AX28" s="15"/>
      <c r="AY28" s="13">
        <f t="shared" si="16"/>
        <v>0</v>
      </c>
      <c r="AZ28" s="13">
        <f t="shared" si="17"/>
        <v>0</v>
      </c>
      <c r="BA28" s="13">
        <f t="shared" ref="BA28:BD28" si="42">+AZ28*(1+BA$1)</f>
        <v>0</v>
      </c>
      <c r="BB28" s="13">
        <f t="shared" si="42"/>
        <v>0</v>
      </c>
      <c r="BC28" s="13">
        <f t="shared" si="42"/>
        <v>0</v>
      </c>
      <c r="BD28" s="13">
        <f t="shared" si="42"/>
        <v>0</v>
      </c>
      <c r="BE28" s="14">
        <f t="shared" si="19"/>
        <v>0</v>
      </c>
    </row>
    <row r="29" spans="1:57" ht="30" x14ac:dyDescent="0.25">
      <c r="A29" s="11" t="s">
        <v>34</v>
      </c>
      <c r="B29" s="11" t="s">
        <v>576</v>
      </c>
      <c r="C29" s="11" t="s">
        <v>61</v>
      </c>
      <c r="D29" s="12"/>
      <c r="E29" s="15"/>
      <c r="F29" s="13">
        <f t="shared" si="1"/>
        <v>0</v>
      </c>
      <c r="G29" s="12"/>
      <c r="H29" s="15"/>
      <c r="I29" s="13">
        <f t="shared" si="2"/>
        <v>0</v>
      </c>
      <c r="J29" s="12"/>
      <c r="K29" s="15"/>
      <c r="L29" s="13">
        <f t="shared" si="3"/>
        <v>0</v>
      </c>
      <c r="M29" s="12">
        <v>60</v>
      </c>
      <c r="N29" s="15"/>
      <c r="O29" s="13">
        <f t="shared" si="4"/>
        <v>0</v>
      </c>
      <c r="P29" s="12">
        <v>50</v>
      </c>
      <c r="Q29" s="15"/>
      <c r="R29" s="13">
        <f t="shared" si="5"/>
        <v>0</v>
      </c>
      <c r="S29" s="12"/>
      <c r="T29" s="15"/>
      <c r="U29" s="13">
        <f t="shared" si="6"/>
        <v>0</v>
      </c>
      <c r="V29" s="12"/>
      <c r="W29" s="15"/>
      <c r="X29" s="13">
        <f t="shared" si="7"/>
        <v>0</v>
      </c>
      <c r="Y29" s="12"/>
      <c r="Z29" s="15"/>
      <c r="AA29" s="13">
        <f t="shared" si="8"/>
        <v>0</v>
      </c>
      <c r="AB29" s="12"/>
      <c r="AC29" s="15"/>
      <c r="AD29" s="13">
        <f t="shared" si="9"/>
        <v>0</v>
      </c>
      <c r="AE29" s="12"/>
      <c r="AF29" s="15"/>
      <c r="AG29" s="13">
        <f t="shared" si="10"/>
        <v>0</v>
      </c>
      <c r="AH29" s="12"/>
      <c r="AI29" s="15"/>
      <c r="AJ29" s="13">
        <f t="shared" si="11"/>
        <v>0</v>
      </c>
      <c r="AK29" s="12"/>
      <c r="AL29" s="15"/>
      <c r="AM29" s="13">
        <f t="shared" si="12"/>
        <v>0</v>
      </c>
      <c r="AN29" s="12"/>
      <c r="AO29" s="15"/>
      <c r="AP29" s="13">
        <f t="shared" si="13"/>
        <v>0</v>
      </c>
      <c r="AQ29" s="12"/>
      <c r="AR29" s="15"/>
      <c r="AS29" s="13">
        <f t="shared" si="14"/>
        <v>0</v>
      </c>
      <c r="AT29" s="12"/>
      <c r="AU29" s="15"/>
      <c r="AV29" s="13">
        <f t="shared" si="15"/>
        <v>0</v>
      </c>
      <c r="AW29" s="12">
        <v>25</v>
      </c>
      <c r="AX29" s="15"/>
      <c r="AY29" s="13">
        <f t="shared" si="16"/>
        <v>0</v>
      </c>
      <c r="AZ29" s="13">
        <f t="shared" si="17"/>
        <v>0</v>
      </c>
      <c r="BA29" s="13">
        <f t="shared" ref="BA29:BD29" si="43">+AZ29*(1+BA$1)</f>
        <v>0</v>
      </c>
      <c r="BB29" s="13">
        <f t="shared" si="43"/>
        <v>0</v>
      </c>
      <c r="BC29" s="13">
        <f t="shared" si="43"/>
        <v>0</v>
      </c>
      <c r="BD29" s="13">
        <f t="shared" si="43"/>
        <v>0</v>
      </c>
      <c r="BE29" s="14">
        <f t="shared" si="19"/>
        <v>0</v>
      </c>
    </row>
    <row r="30" spans="1:57" ht="45" x14ac:dyDescent="0.25">
      <c r="A30" s="11" t="s">
        <v>35</v>
      </c>
      <c r="B30" s="11" t="s">
        <v>577</v>
      </c>
      <c r="C30" s="11" t="s">
        <v>60</v>
      </c>
      <c r="D30" s="12"/>
      <c r="E30" s="15"/>
      <c r="F30" s="13">
        <f t="shared" si="1"/>
        <v>0</v>
      </c>
      <c r="G30" s="12"/>
      <c r="H30" s="15"/>
      <c r="I30" s="13">
        <f t="shared" si="2"/>
        <v>0</v>
      </c>
      <c r="J30" s="12"/>
      <c r="K30" s="15"/>
      <c r="L30" s="13">
        <f t="shared" si="3"/>
        <v>0</v>
      </c>
      <c r="M30" s="12">
        <v>10</v>
      </c>
      <c r="N30" s="15"/>
      <c r="O30" s="13">
        <f t="shared" si="4"/>
        <v>0</v>
      </c>
      <c r="P30" s="12">
        <v>270</v>
      </c>
      <c r="Q30" s="15"/>
      <c r="R30" s="13">
        <f t="shared" si="5"/>
        <v>0</v>
      </c>
      <c r="S30" s="12"/>
      <c r="T30" s="15"/>
      <c r="U30" s="13">
        <f t="shared" si="6"/>
        <v>0</v>
      </c>
      <c r="V30" s="12"/>
      <c r="W30" s="15"/>
      <c r="X30" s="13">
        <f t="shared" si="7"/>
        <v>0</v>
      </c>
      <c r="Y30" s="12">
        <v>60</v>
      </c>
      <c r="Z30" s="15"/>
      <c r="AA30" s="13">
        <f t="shared" si="8"/>
        <v>0</v>
      </c>
      <c r="AB30" s="12"/>
      <c r="AC30" s="15"/>
      <c r="AD30" s="13">
        <f t="shared" si="9"/>
        <v>0</v>
      </c>
      <c r="AE30" s="12"/>
      <c r="AF30" s="15"/>
      <c r="AG30" s="13">
        <f t="shared" si="10"/>
        <v>0</v>
      </c>
      <c r="AH30" s="12">
        <v>75</v>
      </c>
      <c r="AI30" s="15"/>
      <c r="AJ30" s="13">
        <f t="shared" si="11"/>
        <v>0</v>
      </c>
      <c r="AK30" s="12"/>
      <c r="AL30" s="15"/>
      <c r="AM30" s="13">
        <f t="shared" si="12"/>
        <v>0</v>
      </c>
      <c r="AN30" s="12"/>
      <c r="AO30" s="15"/>
      <c r="AP30" s="13">
        <f t="shared" si="13"/>
        <v>0</v>
      </c>
      <c r="AQ30" s="12"/>
      <c r="AR30" s="15"/>
      <c r="AS30" s="13">
        <f t="shared" si="14"/>
        <v>0</v>
      </c>
      <c r="AT30" s="12"/>
      <c r="AU30" s="15"/>
      <c r="AV30" s="13">
        <f t="shared" si="15"/>
        <v>0</v>
      </c>
      <c r="AW30" s="12">
        <v>145</v>
      </c>
      <c r="AX30" s="15"/>
      <c r="AY30" s="13">
        <f t="shared" si="16"/>
        <v>0</v>
      </c>
      <c r="AZ30" s="13">
        <f t="shared" si="17"/>
        <v>0</v>
      </c>
      <c r="BA30" s="13">
        <f t="shared" ref="BA30:BD30" si="44">+AZ30*(1+BA$1)</f>
        <v>0</v>
      </c>
      <c r="BB30" s="13">
        <f t="shared" si="44"/>
        <v>0</v>
      </c>
      <c r="BC30" s="13">
        <f t="shared" si="44"/>
        <v>0</v>
      </c>
      <c r="BD30" s="13">
        <f t="shared" si="44"/>
        <v>0</v>
      </c>
      <c r="BE30" s="14">
        <f t="shared" si="19"/>
        <v>0</v>
      </c>
    </row>
    <row r="31" spans="1:57" ht="45" x14ac:dyDescent="0.25">
      <c r="A31" s="11" t="s">
        <v>36</v>
      </c>
      <c r="B31" s="11" t="s">
        <v>578</v>
      </c>
      <c r="C31" s="11" t="s">
        <v>55</v>
      </c>
      <c r="D31" s="12"/>
      <c r="E31" s="15"/>
      <c r="F31" s="13">
        <f t="shared" si="1"/>
        <v>0</v>
      </c>
      <c r="G31" s="12"/>
      <c r="H31" s="15"/>
      <c r="I31" s="13">
        <f t="shared" si="2"/>
        <v>0</v>
      </c>
      <c r="J31" s="12"/>
      <c r="K31" s="15"/>
      <c r="L31" s="13">
        <f t="shared" si="3"/>
        <v>0</v>
      </c>
      <c r="M31" s="12"/>
      <c r="N31" s="15"/>
      <c r="O31" s="13">
        <f t="shared" si="4"/>
        <v>0</v>
      </c>
      <c r="P31" s="12"/>
      <c r="Q31" s="15"/>
      <c r="R31" s="13">
        <f t="shared" si="5"/>
        <v>0</v>
      </c>
      <c r="S31" s="12"/>
      <c r="T31" s="15"/>
      <c r="U31" s="13">
        <f t="shared" si="6"/>
        <v>0</v>
      </c>
      <c r="V31" s="12"/>
      <c r="W31" s="15"/>
      <c r="X31" s="13">
        <f t="shared" si="7"/>
        <v>0</v>
      </c>
      <c r="Y31" s="12"/>
      <c r="Z31" s="15"/>
      <c r="AA31" s="13">
        <f t="shared" si="8"/>
        <v>0</v>
      </c>
      <c r="AB31" s="12"/>
      <c r="AC31" s="15"/>
      <c r="AD31" s="13">
        <f t="shared" si="9"/>
        <v>0</v>
      </c>
      <c r="AE31" s="12"/>
      <c r="AF31" s="15"/>
      <c r="AG31" s="13">
        <f t="shared" si="10"/>
        <v>0</v>
      </c>
      <c r="AH31" s="12"/>
      <c r="AI31" s="15"/>
      <c r="AJ31" s="13">
        <f t="shared" si="11"/>
        <v>0</v>
      </c>
      <c r="AK31" s="12"/>
      <c r="AL31" s="15"/>
      <c r="AM31" s="13">
        <f t="shared" si="12"/>
        <v>0</v>
      </c>
      <c r="AN31" s="12"/>
      <c r="AO31" s="15"/>
      <c r="AP31" s="13">
        <f t="shared" si="13"/>
        <v>0</v>
      </c>
      <c r="AQ31" s="12"/>
      <c r="AR31" s="15"/>
      <c r="AS31" s="13">
        <f t="shared" si="14"/>
        <v>0</v>
      </c>
      <c r="AT31" s="12"/>
      <c r="AU31" s="15"/>
      <c r="AV31" s="13">
        <f t="shared" si="15"/>
        <v>0</v>
      </c>
      <c r="AW31" s="12"/>
      <c r="AX31" s="15"/>
      <c r="AY31" s="13">
        <f t="shared" si="16"/>
        <v>0</v>
      </c>
      <c r="AZ31" s="13">
        <f t="shared" si="17"/>
        <v>0</v>
      </c>
      <c r="BA31" s="13">
        <f t="shared" ref="BA31:BD31" si="45">+AZ31*(1+BA$1)</f>
        <v>0</v>
      </c>
      <c r="BB31" s="13">
        <f t="shared" si="45"/>
        <v>0</v>
      </c>
      <c r="BC31" s="13">
        <f t="shared" si="45"/>
        <v>0</v>
      </c>
      <c r="BD31" s="13">
        <f t="shared" si="45"/>
        <v>0</v>
      </c>
      <c r="BE31" s="14">
        <f t="shared" si="19"/>
        <v>0</v>
      </c>
    </row>
    <row r="32" spans="1:57" ht="45" x14ac:dyDescent="0.25">
      <c r="A32" s="11" t="s">
        <v>37</v>
      </c>
      <c r="B32" s="11" t="s">
        <v>579</v>
      </c>
      <c r="C32" s="11" t="s">
        <v>61</v>
      </c>
      <c r="D32" s="12"/>
      <c r="E32" s="15"/>
      <c r="F32" s="13">
        <f t="shared" si="1"/>
        <v>0</v>
      </c>
      <c r="G32" s="12">
        <v>15</v>
      </c>
      <c r="H32" s="15"/>
      <c r="I32" s="13">
        <f t="shared" si="2"/>
        <v>0</v>
      </c>
      <c r="J32" s="12"/>
      <c r="K32" s="15"/>
      <c r="L32" s="13">
        <f t="shared" si="3"/>
        <v>0</v>
      </c>
      <c r="M32" s="12"/>
      <c r="N32" s="15"/>
      <c r="O32" s="13">
        <f t="shared" si="4"/>
        <v>0</v>
      </c>
      <c r="P32" s="12">
        <v>25</v>
      </c>
      <c r="Q32" s="15"/>
      <c r="R32" s="13">
        <f t="shared" si="5"/>
        <v>0</v>
      </c>
      <c r="S32" s="12">
        <v>5</v>
      </c>
      <c r="T32" s="15"/>
      <c r="U32" s="13">
        <f t="shared" si="6"/>
        <v>0</v>
      </c>
      <c r="V32" s="12"/>
      <c r="W32" s="15"/>
      <c r="X32" s="13">
        <f t="shared" si="7"/>
        <v>0</v>
      </c>
      <c r="Y32" s="12">
        <v>85</v>
      </c>
      <c r="Z32" s="15"/>
      <c r="AA32" s="13">
        <f t="shared" si="8"/>
        <v>0</v>
      </c>
      <c r="AB32" s="12"/>
      <c r="AC32" s="15"/>
      <c r="AD32" s="13">
        <f t="shared" si="9"/>
        <v>0</v>
      </c>
      <c r="AE32" s="12"/>
      <c r="AF32" s="15"/>
      <c r="AG32" s="13">
        <f t="shared" si="10"/>
        <v>0</v>
      </c>
      <c r="AH32" s="12">
        <v>22</v>
      </c>
      <c r="AI32" s="15"/>
      <c r="AJ32" s="13">
        <f t="shared" si="11"/>
        <v>0</v>
      </c>
      <c r="AK32" s="12">
        <v>120</v>
      </c>
      <c r="AL32" s="15"/>
      <c r="AM32" s="13">
        <f t="shared" si="12"/>
        <v>0</v>
      </c>
      <c r="AN32" s="12">
        <v>15</v>
      </c>
      <c r="AO32" s="15"/>
      <c r="AP32" s="13">
        <f t="shared" si="13"/>
        <v>0</v>
      </c>
      <c r="AQ32" s="12">
        <v>20</v>
      </c>
      <c r="AR32" s="15"/>
      <c r="AS32" s="13">
        <f t="shared" si="14"/>
        <v>0</v>
      </c>
      <c r="AT32" s="12"/>
      <c r="AU32" s="15"/>
      <c r="AV32" s="13">
        <f t="shared" si="15"/>
        <v>0</v>
      </c>
      <c r="AW32" s="12">
        <v>65</v>
      </c>
      <c r="AX32" s="15"/>
      <c r="AY32" s="13">
        <f t="shared" si="16"/>
        <v>0</v>
      </c>
      <c r="AZ32" s="13">
        <f t="shared" si="17"/>
        <v>0</v>
      </c>
      <c r="BA32" s="13">
        <f t="shared" ref="BA32:BD32" si="46">+AZ32*(1+BA$1)</f>
        <v>0</v>
      </c>
      <c r="BB32" s="13">
        <f t="shared" si="46"/>
        <v>0</v>
      </c>
      <c r="BC32" s="13">
        <f t="shared" si="46"/>
        <v>0</v>
      </c>
      <c r="BD32" s="13">
        <f t="shared" si="46"/>
        <v>0</v>
      </c>
      <c r="BE32" s="14">
        <f t="shared" si="19"/>
        <v>0</v>
      </c>
    </row>
    <row r="33" spans="1:57" ht="30" x14ac:dyDescent="0.25">
      <c r="A33" s="11" t="s">
        <v>38</v>
      </c>
      <c r="B33" s="11" t="s">
        <v>580</v>
      </c>
      <c r="C33" s="11" t="s">
        <v>61</v>
      </c>
      <c r="D33" s="12"/>
      <c r="E33" s="15"/>
      <c r="F33" s="13">
        <f t="shared" si="1"/>
        <v>0</v>
      </c>
      <c r="G33" s="12"/>
      <c r="H33" s="15"/>
      <c r="I33" s="13">
        <f t="shared" si="2"/>
        <v>0</v>
      </c>
      <c r="J33" s="12"/>
      <c r="K33" s="15"/>
      <c r="L33" s="13">
        <f t="shared" si="3"/>
        <v>0</v>
      </c>
      <c r="M33" s="12"/>
      <c r="N33" s="15"/>
      <c r="O33" s="13">
        <f t="shared" si="4"/>
        <v>0</v>
      </c>
      <c r="P33" s="12">
        <v>12</v>
      </c>
      <c r="Q33" s="15"/>
      <c r="R33" s="13">
        <f t="shared" si="5"/>
        <v>0</v>
      </c>
      <c r="S33" s="12"/>
      <c r="T33" s="15"/>
      <c r="U33" s="13">
        <f t="shared" si="6"/>
        <v>0</v>
      </c>
      <c r="V33" s="12"/>
      <c r="W33" s="15"/>
      <c r="X33" s="13">
        <f t="shared" si="7"/>
        <v>0</v>
      </c>
      <c r="Y33" s="12">
        <v>17</v>
      </c>
      <c r="Z33" s="15"/>
      <c r="AA33" s="13">
        <f t="shared" si="8"/>
        <v>0</v>
      </c>
      <c r="AB33" s="12"/>
      <c r="AC33" s="15"/>
      <c r="AD33" s="13">
        <f t="shared" si="9"/>
        <v>0</v>
      </c>
      <c r="AE33" s="12"/>
      <c r="AF33" s="15"/>
      <c r="AG33" s="13">
        <f t="shared" si="10"/>
        <v>0</v>
      </c>
      <c r="AH33" s="12">
        <v>9</v>
      </c>
      <c r="AI33" s="15"/>
      <c r="AJ33" s="13">
        <f t="shared" si="11"/>
        <v>0</v>
      </c>
      <c r="AK33" s="12"/>
      <c r="AL33" s="15"/>
      <c r="AM33" s="13">
        <f t="shared" si="12"/>
        <v>0</v>
      </c>
      <c r="AN33" s="12"/>
      <c r="AO33" s="15"/>
      <c r="AP33" s="13">
        <f t="shared" si="13"/>
        <v>0</v>
      </c>
      <c r="AQ33" s="12"/>
      <c r="AR33" s="15"/>
      <c r="AS33" s="13">
        <f t="shared" si="14"/>
        <v>0</v>
      </c>
      <c r="AT33" s="12">
        <v>26</v>
      </c>
      <c r="AU33" s="15"/>
      <c r="AV33" s="13">
        <f t="shared" si="15"/>
        <v>0</v>
      </c>
      <c r="AW33" s="12">
        <v>29</v>
      </c>
      <c r="AX33" s="15"/>
      <c r="AY33" s="13">
        <f t="shared" si="16"/>
        <v>0</v>
      </c>
      <c r="AZ33" s="13">
        <f t="shared" si="17"/>
        <v>0</v>
      </c>
      <c r="BA33" s="13">
        <f t="shared" ref="BA33:BD33" si="47">+AZ33*(1+BA$1)</f>
        <v>0</v>
      </c>
      <c r="BB33" s="13">
        <f t="shared" si="47"/>
        <v>0</v>
      </c>
      <c r="BC33" s="13">
        <f t="shared" si="47"/>
        <v>0</v>
      </c>
      <c r="BD33" s="13">
        <f t="shared" si="47"/>
        <v>0</v>
      </c>
      <c r="BE33" s="14">
        <f t="shared" si="19"/>
        <v>0</v>
      </c>
    </row>
    <row r="34" spans="1:57" ht="30" x14ac:dyDescent="0.25">
      <c r="A34" s="11" t="s">
        <v>39</v>
      </c>
      <c r="B34" s="11" t="s">
        <v>581</v>
      </c>
      <c r="C34" s="11" t="s">
        <v>62</v>
      </c>
      <c r="D34" s="12"/>
      <c r="E34" s="15"/>
      <c r="F34" s="13">
        <f t="shared" si="1"/>
        <v>0</v>
      </c>
      <c r="G34" s="12">
        <v>5</v>
      </c>
      <c r="H34" s="15"/>
      <c r="I34" s="13">
        <f t="shared" si="2"/>
        <v>0</v>
      </c>
      <c r="J34" s="12"/>
      <c r="K34" s="15"/>
      <c r="L34" s="13">
        <f t="shared" si="3"/>
        <v>0</v>
      </c>
      <c r="M34" s="12"/>
      <c r="N34" s="15"/>
      <c r="O34" s="13">
        <f t="shared" si="4"/>
        <v>0</v>
      </c>
      <c r="P34" s="12">
        <v>5</v>
      </c>
      <c r="Q34" s="15"/>
      <c r="R34" s="13">
        <f t="shared" si="5"/>
        <v>0</v>
      </c>
      <c r="S34" s="12"/>
      <c r="T34" s="15"/>
      <c r="U34" s="13">
        <f t="shared" si="6"/>
        <v>0</v>
      </c>
      <c r="V34" s="12"/>
      <c r="W34" s="15"/>
      <c r="X34" s="13">
        <f t="shared" si="7"/>
        <v>0</v>
      </c>
      <c r="Y34" s="12">
        <v>10</v>
      </c>
      <c r="Z34" s="15"/>
      <c r="AA34" s="13">
        <f t="shared" si="8"/>
        <v>0</v>
      </c>
      <c r="AB34" s="12"/>
      <c r="AC34" s="15"/>
      <c r="AD34" s="13">
        <f t="shared" si="9"/>
        <v>0</v>
      </c>
      <c r="AE34" s="12"/>
      <c r="AF34" s="15"/>
      <c r="AG34" s="13">
        <f t="shared" si="10"/>
        <v>0</v>
      </c>
      <c r="AH34" s="12">
        <v>5</v>
      </c>
      <c r="AI34" s="15"/>
      <c r="AJ34" s="13">
        <f t="shared" si="11"/>
        <v>0</v>
      </c>
      <c r="AK34" s="12"/>
      <c r="AL34" s="15"/>
      <c r="AM34" s="13">
        <f t="shared" si="12"/>
        <v>0</v>
      </c>
      <c r="AN34" s="12"/>
      <c r="AO34" s="15"/>
      <c r="AP34" s="13">
        <f t="shared" si="13"/>
        <v>0</v>
      </c>
      <c r="AQ34" s="12"/>
      <c r="AR34" s="15"/>
      <c r="AS34" s="13">
        <f t="shared" si="14"/>
        <v>0</v>
      </c>
      <c r="AT34" s="12">
        <v>6</v>
      </c>
      <c r="AU34" s="15"/>
      <c r="AV34" s="13">
        <f t="shared" si="15"/>
        <v>0</v>
      </c>
      <c r="AW34" s="12">
        <v>15</v>
      </c>
      <c r="AX34" s="15"/>
      <c r="AY34" s="13">
        <f t="shared" si="16"/>
        <v>0</v>
      </c>
      <c r="AZ34" s="13">
        <f t="shared" si="17"/>
        <v>0</v>
      </c>
      <c r="BA34" s="13">
        <f t="shared" ref="BA34:BD34" si="48">+AZ34*(1+BA$1)</f>
        <v>0</v>
      </c>
      <c r="BB34" s="13">
        <f t="shared" si="48"/>
        <v>0</v>
      </c>
      <c r="BC34" s="13">
        <f t="shared" si="48"/>
        <v>0</v>
      </c>
      <c r="BD34" s="13">
        <f t="shared" si="48"/>
        <v>0</v>
      </c>
      <c r="BE34" s="14">
        <f t="shared" si="19"/>
        <v>0</v>
      </c>
    </row>
    <row r="35" spans="1:57" ht="45" x14ac:dyDescent="0.25">
      <c r="A35" s="11" t="s">
        <v>40</v>
      </c>
      <c r="B35" s="11" t="s">
        <v>582</v>
      </c>
      <c r="C35" s="11" t="s">
        <v>63</v>
      </c>
      <c r="D35" s="12">
        <v>2</v>
      </c>
      <c r="E35" s="15"/>
      <c r="F35" s="13">
        <f t="shared" si="1"/>
        <v>0</v>
      </c>
      <c r="G35" s="12">
        <v>15</v>
      </c>
      <c r="H35" s="15"/>
      <c r="I35" s="13">
        <f t="shared" si="2"/>
        <v>0</v>
      </c>
      <c r="J35" s="12"/>
      <c r="K35" s="15"/>
      <c r="L35" s="13">
        <f t="shared" si="3"/>
        <v>0</v>
      </c>
      <c r="M35" s="12"/>
      <c r="N35" s="15"/>
      <c r="O35" s="13">
        <f t="shared" si="4"/>
        <v>0</v>
      </c>
      <c r="P35" s="12"/>
      <c r="Q35" s="15"/>
      <c r="R35" s="13">
        <f t="shared" si="5"/>
        <v>0</v>
      </c>
      <c r="S35" s="12"/>
      <c r="T35" s="15"/>
      <c r="U35" s="13">
        <f t="shared" si="6"/>
        <v>0</v>
      </c>
      <c r="V35" s="12"/>
      <c r="W35" s="15"/>
      <c r="X35" s="13">
        <f t="shared" si="7"/>
        <v>0</v>
      </c>
      <c r="Y35" s="12">
        <v>280</v>
      </c>
      <c r="Z35" s="15"/>
      <c r="AA35" s="13">
        <f t="shared" si="8"/>
        <v>0</v>
      </c>
      <c r="AB35" s="12"/>
      <c r="AC35" s="15"/>
      <c r="AD35" s="13">
        <f t="shared" si="9"/>
        <v>0</v>
      </c>
      <c r="AE35" s="12"/>
      <c r="AF35" s="15"/>
      <c r="AG35" s="13">
        <f t="shared" si="10"/>
        <v>0</v>
      </c>
      <c r="AH35" s="12">
        <v>50</v>
      </c>
      <c r="AI35" s="15"/>
      <c r="AJ35" s="13">
        <f t="shared" si="11"/>
        <v>0</v>
      </c>
      <c r="AK35" s="12">
        <v>460</v>
      </c>
      <c r="AL35" s="15"/>
      <c r="AM35" s="13">
        <f t="shared" si="12"/>
        <v>0</v>
      </c>
      <c r="AN35" s="12">
        <v>450</v>
      </c>
      <c r="AO35" s="15"/>
      <c r="AP35" s="13">
        <f t="shared" si="13"/>
        <v>0</v>
      </c>
      <c r="AQ35" s="12"/>
      <c r="AR35" s="15"/>
      <c r="AS35" s="13">
        <f t="shared" si="14"/>
        <v>0</v>
      </c>
      <c r="AT35" s="12">
        <v>20</v>
      </c>
      <c r="AU35" s="15"/>
      <c r="AV35" s="13">
        <f t="shared" si="15"/>
        <v>0</v>
      </c>
      <c r="AW35" s="12">
        <v>160</v>
      </c>
      <c r="AX35" s="15"/>
      <c r="AY35" s="13">
        <f t="shared" si="16"/>
        <v>0</v>
      </c>
      <c r="AZ35" s="13">
        <f t="shared" si="17"/>
        <v>0</v>
      </c>
      <c r="BA35" s="13">
        <f t="shared" ref="BA35:BD35" si="49">+AZ35*(1+BA$1)</f>
        <v>0</v>
      </c>
      <c r="BB35" s="13">
        <f t="shared" si="49"/>
        <v>0</v>
      </c>
      <c r="BC35" s="13">
        <f t="shared" si="49"/>
        <v>0</v>
      </c>
      <c r="BD35" s="13">
        <f t="shared" si="49"/>
        <v>0</v>
      </c>
      <c r="BE35" s="14">
        <f t="shared" si="19"/>
        <v>0</v>
      </c>
    </row>
    <row r="36" spans="1:57" ht="45" x14ac:dyDescent="0.25">
      <c r="A36" s="11" t="s">
        <v>41</v>
      </c>
      <c r="B36" s="11" t="s">
        <v>583</v>
      </c>
      <c r="C36" s="11" t="s">
        <v>61</v>
      </c>
      <c r="D36" s="12"/>
      <c r="E36" s="15"/>
      <c r="F36" s="13">
        <f t="shared" si="1"/>
        <v>0</v>
      </c>
      <c r="G36" s="12"/>
      <c r="H36" s="15"/>
      <c r="I36" s="13">
        <f t="shared" si="2"/>
        <v>0</v>
      </c>
      <c r="J36" s="12"/>
      <c r="K36" s="15"/>
      <c r="L36" s="13">
        <f t="shared" si="3"/>
        <v>0</v>
      </c>
      <c r="M36" s="12">
        <v>10</v>
      </c>
      <c r="N36" s="15"/>
      <c r="O36" s="13">
        <f t="shared" si="4"/>
        <v>0</v>
      </c>
      <c r="P36" s="12">
        <v>15</v>
      </c>
      <c r="Q36" s="15"/>
      <c r="R36" s="13">
        <f t="shared" si="5"/>
        <v>0</v>
      </c>
      <c r="S36" s="12"/>
      <c r="T36" s="15"/>
      <c r="U36" s="13">
        <f t="shared" si="6"/>
        <v>0</v>
      </c>
      <c r="V36" s="12"/>
      <c r="W36" s="15"/>
      <c r="X36" s="13">
        <f t="shared" si="7"/>
        <v>0</v>
      </c>
      <c r="Y36" s="12">
        <v>5</v>
      </c>
      <c r="Z36" s="15"/>
      <c r="AA36" s="13">
        <f t="shared" si="8"/>
        <v>0</v>
      </c>
      <c r="AB36" s="12"/>
      <c r="AC36" s="15"/>
      <c r="AD36" s="13">
        <f t="shared" si="9"/>
        <v>0</v>
      </c>
      <c r="AE36" s="12"/>
      <c r="AF36" s="15"/>
      <c r="AG36" s="13">
        <f t="shared" si="10"/>
        <v>0</v>
      </c>
      <c r="AH36" s="12">
        <v>9</v>
      </c>
      <c r="AI36" s="15"/>
      <c r="AJ36" s="13">
        <f t="shared" si="11"/>
        <v>0</v>
      </c>
      <c r="AK36" s="12"/>
      <c r="AL36" s="15"/>
      <c r="AM36" s="13">
        <f t="shared" si="12"/>
        <v>0</v>
      </c>
      <c r="AN36" s="12"/>
      <c r="AO36" s="15"/>
      <c r="AP36" s="13">
        <f t="shared" si="13"/>
        <v>0</v>
      </c>
      <c r="AQ36" s="12"/>
      <c r="AR36" s="15"/>
      <c r="AS36" s="13">
        <f t="shared" si="14"/>
        <v>0</v>
      </c>
      <c r="AT36" s="12">
        <v>10</v>
      </c>
      <c r="AU36" s="15"/>
      <c r="AV36" s="13">
        <f t="shared" si="15"/>
        <v>0</v>
      </c>
      <c r="AW36" s="12"/>
      <c r="AX36" s="15"/>
      <c r="AY36" s="13">
        <f t="shared" si="16"/>
        <v>0</v>
      </c>
      <c r="AZ36" s="13">
        <f t="shared" si="17"/>
        <v>0</v>
      </c>
      <c r="BA36" s="13">
        <f t="shared" ref="BA36:BD36" si="50">+AZ36*(1+BA$1)</f>
        <v>0</v>
      </c>
      <c r="BB36" s="13">
        <f t="shared" si="50"/>
        <v>0</v>
      </c>
      <c r="BC36" s="13">
        <f t="shared" si="50"/>
        <v>0</v>
      </c>
      <c r="BD36" s="13">
        <f t="shared" si="50"/>
        <v>0</v>
      </c>
      <c r="BE36" s="14">
        <f t="shared" si="19"/>
        <v>0</v>
      </c>
    </row>
    <row r="37" spans="1:57" ht="30" x14ac:dyDescent="0.25">
      <c r="A37" s="11" t="s">
        <v>42</v>
      </c>
      <c r="B37" s="11" t="s">
        <v>584</v>
      </c>
      <c r="C37" s="11" t="s">
        <v>74</v>
      </c>
      <c r="D37" s="12"/>
      <c r="E37" s="15"/>
      <c r="F37" s="13">
        <f t="shared" si="1"/>
        <v>0</v>
      </c>
      <c r="G37" s="12"/>
      <c r="H37" s="15"/>
      <c r="I37" s="13">
        <f t="shared" si="2"/>
        <v>0</v>
      </c>
      <c r="J37" s="12"/>
      <c r="K37" s="15"/>
      <c r="L37" s="13">
        <f t="shared" si="3"/>
        <v>0</v>
      </c>
      <c r="M37" s="12">
        <v>3</v>
      </c>
      <c r="N37" s="15"/>
      <c r="O37" s="13">
        <f t="shared" si="4"/>
        <v>0</v>
      </c>
      <c r="P37" s="12">
        <v>15</v>
      </c>
      <c r="Q37" s="15"/>
      <c r="R37" s="13">
        <f t="shared" si="5"/>
        <v>0</v>
      </c>
      <c r="S37" s="12"/>
      <c r="T37" s="15"/>
      <c r="U37" s="13">
        <f t="shared" si="6"/>
        <v>0</v>
      </c>
      <c r="V37" s="12"/>
      <c r="W37" s="15"/>
      <c r="X37" s="13">
        <f t="shared" si="7"/>
        <v>0</v>
      </c>
      <c r="Y37" s="12">
        <v>10</v>
      </c>
      <c r="Z37" s="15"/>
      <c r="AA37" s="13">
        <f t="shared" si="8"/>
        <v>0</v>
      </c>
      <c r="AB37" s="12"/>
      <c r="AC37" s="15"/>
      <c r="AD37" s="13">
        <f t="shared" si="9"/>
        <v>0</v>
      </c>
      <c r="AE37" s="12"/>
      <c r="AF37" s="15"/>
      <c r="AG37" s="13">
        <f t="shared" si="10"/>
        <v>0</v>
      </c>
      <c r="AH37" s="12">
        <v>10</v>
      </c>
      <c r="AI37" s="15"/>
      <c r="AJ37" s="13">
        <f t="shared" si="11"/>
        <v>0</v>
      </c>
      <c r="AK37" s="12"/>
      <c r="AL37" s="15"/>
      <c r="AM37" s="13">
        <f t="shared" si="12"/>
        <v>0</v>
      </c>
      <c r="AN37" s="12">
        <v>10</v>
      </c>
      <c r="AO37" s="15"/>
      <c r="AP37" s="13">
        <f t="shared" si="13"/>
        <v>0</v>
      </c>
      <c r="AQ37" s="12">
        <v>16</v>
      </c>
      <c r="AR37" s="15"/>
      <c r="AS37" s="13">
        <f t="shared" si="14"/>
        <v>0</v>
      </c>
      <c r="AT37" s="12">
        <v>31</v>
      </c>
      <c r="AU37" s="15"/>
      <c r="AV37" s="13">
        <f t="shared" si="15"/>
        <v>0</v>
      </c>
      <c r="AW37" s="12">
        <v>15</v>
      </c>
      <c r="AX37" s="15"/>
      <c r="AY37" s="13">
        <f t="shared" si="16"/>
        <v>0</v>
      </c>
      <c r="AZ37" s="13">
        <f t="shared" si="17"/>
        <v>0</v>
      </c>
      <c r="BA37" s="13">
        <f t="shared" ref="BA37:BD37" si="51">+AZ37*(1+BA$1)</f>
        <v>0</v>
      </c>
      <c r="BB37" s="13">
        <f t="shared" si="51"/>
        <v>0</v>
      </c>
      <c r="BC37" s="13">
        <f t="shared" si="51"/>
        <v>0</v>
      </c>
      <c r="BD37" s="13">
        <f t="shared" si="51"/>
        <v>0</v>
      </c>
      <c r="BE37" s="14">
        <f t="shared" si="19"/>
        <v>0</v>
      </c>
    </row>
    <row r="38" spans="1:57" ht="45" x14ac:dyDescent="0.25">
      <c r="A38" s="11" t="s">
        <v>43</v>
      </c>
      <c r="B38" s="11" t="s">
        <v>585</v>
      </c>
      <c r="C38" s="11" t="s">
        <v>64</v>
      </c>
      <c r="D38" s="12"/>
      <c r="E38" s="15"/>
      <c r="F38" s="13">
        <f t="shared" si="1"/>
        <v>0</v>
      </c>
      <c r="G38" s="12">
        <v>20</v>
      </c>
      <c r="H38" s="15"/>
      <c r="I38" s="13">
        <f t="shared" si="2"/>
        <v>0</v>
      </c>
      <c r="J38" s="12"/>
      <c r="K38" s="15"/>
      <c r="L38" s="13">
        <f t="shared" si="3"/>
        <v>0</v>
      </c>
      <c r="M38" s="12"/>
      <c r="N38" s="15"/>
      <c r="O38" s="13">
        <f t="shared" si="4"/>
        <v>0</v>
      </c>
      <c r="P38" s="12">
        <v>2</v>
      </c>
      <c r="Q38" s="15"/>
      <c r="R38" s="13">
        <f t="shared" si="5"/>
        <v>0</v>
      </c>
      <c r="S38" s="12"/>
      <c r="T38" s="15"/>
      <c r="U38" s="13">
        <f t="shared" si="6"/>
        <v>0</v>
      </c>
      <c r="V38" s="12"/>
      <c r="W38" s="15"/>
      <c r="X38" s="13">
        <f t="shared" si="7"/>
        <v>0</v>
      </c>
      <c r="Y38" s="12">
        <v>50</v>
      </c>
      <c r="Z38" s="15"/>
      <c r="AA38" s="13">
        <f t="shared" si="8"/>
        <v>0</v>
      </c>
      <c r="AB38" s="12"/>
      <c r="AC38" s="15"/>
      <c r="AD38" s="13">
        <f t="shared" si="9"/>
        <v>0</v>
      </c>
      <c r="AE38" s="12"/>
      <c r="AF38" s="15"/>
      <c r="AG38" s="13">
        <f t="shared" si="10"/>
        <v>0</v>
      </c>
      <c r="AH38" s="12">
        <v>8</v>
      </c>
      <c r="AI38" s="15"/>
      <c r="AJ38" s="13">
        <f t="shared" si="11"/>
        <v>0</v>
      </c>
      <c r="AK38" s="12">
        <v>200</v>
      </c>
      <c r="AL38" s="15"/>
      <c r="AM38" s="13">
        <f t="shared" si="12"/>
        <v>0</v>
      </c>
      <c r="AN38" s="12">
        <v>100</v>
      </c>
      <c r="AO38" s="15"/>
      <c r="AP38" s="13">
        <f t="shared" si="13"/>
        <v>0</v>
      </c>
      <c r="AQ38" s="12"/>
      <c r="AR38" s="15"/>
      <c r="AS38" s="13">
        <f t="shared" si="14"/>
        <v>0</v>
      </c>
      <c r="AT38" s="12"/>
      <c r="AU38" s="15"/>
      <c r="AV38" s="13">
        <f t="shared" si="15"/>
        <v>0</v>
      </c>
      <c r="AW38" s="12">
        <v>50</v>
      </c>
      <c r="AX38" s="15"/>
      <c r="AY38" s="13">
        <f t="shared" si="16"/>
        <v>0</v>
      </c>
      <c r="AZ38" s="13">
        <f t="shared" si="17"/>
        <v>0</v>
      </c>
      <c r="BA38" s="13">
        <f t="shared" ref="BA38:BD38" si="52">+AZ38*(1+BA$1)</f>
        <v>0</v>
      </c>
      <c r="BB38" s="13">
        <f t="shared" si="52"/>
        <v>0</v>
      </c>
      <c r="BC38" s="13">
        <f t="shared" si="52"/>
        <v>0</v>
      </c>
      <c r="BD38" s="13">
        <f t="shared" si="52"/>
        <v>0</v>
      </c>
      <c r="BE38" s="14">
        <f t="shared" si="19"/>
        <v>0</v>
      </c>
    </row>
    <row r="39" spans="1:57" ht="45" x14ac:dyDescent="0.25">
      <c r="A39" s="11" t="s">
        <v>44</v>
      </c>
      <c r="B39" s="11" t="s">
        <v>586</v>
      </c>
      <c r="C39" s="11" t="s">
        <v>60</v>
      </c>
      <c r="D39" s="12"/>
      <c r="E39" s="15"/>
      <c r="F39" s="13">
        <f t="shared" si="1"/>
        <v>0</v>
      </c>
      <c r="G39" s="12"/>
      <c r="H39" s="15"/>
      <c r="I39" s="13">
        <f t="shared" si="2"/>
        <v>0</v>
      </c>
      <c r="J39" s="12"/>
      <c r="K39" s="15"/>
      <c r="L39" s="13">
        <f t="shared" si="3"/>
        <v>0</v>
      </c>
      <c r="M39" s="12"/>
      <c r="N39" s="15"/>
      <c r="O39" s="13">
        <f t="shared" si="4"/>
        <v>0</v>
      </c>
      <c r="P39" s="12">
        <v>2</v>
      </c>
      <c r="Q39" s="15"/>
      <c r="R39" s="13">
        <f t="shared" si="5"/>
        <v>0</v>
      </c>
      <c r="S39" s="12"/>
      <c r="T39" s="15"/>
      <c r="U39" s="13">
        <f t="shared" si="6"/>
        <v>0</v>
      </c>
      <c r="V39" s="12"/>
      <c r="W39" s="15"/>
      <c r="X39" s="13">
        <f t="shared" si="7"/>
        <v>0</v>
      </c>
      <c r="Y39" s="12"/>
      <c r="Z39" s="15"/>
      <c r="AA39" s="13">
        <f t="shared" si="8"/>
        <v>0</v>
      </c>
      <c r="AB39" s="12"/>
      <c r="AC39" s="15"/>
      <c r="AD39" s="13">
        <f t="shared" si="9"/>
        <v>0</v>
      </c>
      <c r="AE39" s="12"/>
      <c r="AF39" s="15"/>
      <c r="AG39" s="13">
        <f t="shared" si="10"/>
        <v>0</v>
      </c>
      <c r="AH39" s="12"/>
      <c r="AI39" s="15"/>
      <c r="AJ39" s="13">
        <f t="shared" si="11"/>
        <v>0</v>
      </c>
      <c r="AK39" s="12"/>
      <c r="AL39" s="15"/>
      <c r="AM39" s="13">
        <f t="shared" si="12"/>
        <v>0</v>
      </c>
      <c r="AN39" s="12"/>
      <c r="AO39" s="15"/>
      <c r="AP39" s="13">
        <f t="shared" si="13"/>
        <v>0</v>
      </c>
      <c r="AQ39" s="12"/>
      <c r="AR39" s="15"/>
      <c r="AS39" s="13">
        <f t="shared" si="14"/>
        <v>0</v>
      </c>
      <c r="AT39" s="12">
        <v>30</v>
      </c>
      <c r="AU39" s="15"/>
      <c r="AV39" s="13">
        <f t="shared" si="15"/>
        <v>0</v>
      </c>
      <c r="AW39" s="12">
        <v>240</v>
      </c>
      <c r="AX39" s="15"/>
      <c r="AY39" s="13">
        <f t="shared" si="16"/>
        <v>0</v>
      </c>
      <c r="AZ39" s="13">
        <f t="shared" si="17"/>
        <v>0</v>
      </c>
      <c r="BA39" s="13">
        <f t="shared" ref="BA39:BD39" si="53">+AZ39*(1+BA$1)</f>
        <v>0</v>
      </c>
      <c r="BB39" s="13">
        <f t="shared" si="53"/>
        <v>0</v>
      </c>
      <c r="BC39" s="13">
        <f t="shared" si="53"/>
        <v>0</v>
      </c>
      <c r="BD39" s="13">
        <f t="shared" si="53"/>
        <v>0</v>
      </c>
      <c r="BE39" s="14">
        <f t="shared" si="19"/>
        <v>0</v>
      </c>
    </row>
    <row r="40" spans="1:57" ht="45" x14ac:dyDescent="0.25">
      <c r="A40" s="11" t="s">
        <v>45</v>
      </c>
      <c r="B40" s="11" t="s">
        <v>587</v>
      </c>
      <c r="C40" s="11" t="s">
        <v>65</v>
      </c>
      <c r="D40" s="12"/>
      <c r="E40" s="15"/>
      <c r="F40" s="13">
        <f t="shared" si="1"/>
        <v>0</v>
      </c>
      <c r="G40" s="12"/>
      <c r="H40" s="15"/>
      <c r="I40" s="13">
        <f t="shared" si="2"/>
        <v>0</v>
      </c>
      <c r="J40" s="12"/>
      <c r="K40" s="15"/>
      <c r="L40" s="13">
        <f t="shared" si="3"/>
        <v>0</v>
      </c>
      <c r="M40" s="12"/>
      <c r="N40" s="15"/>
      <c r="O40" s="13">
        <f t="shared" si="4"/>
        <v>0</v>
      </c>
      <c r="P40" s="12">
        <v>170</v>
      </c>
      <c r="Q40" s="15"/>
      <c r="R40" s="13">
        <f t="shared" si="5"/>
        <v>0</v>
      </c>
      <c r="S40" s="12"/>
      <c r="T40" s="15"/>
      <c r="U40" s="13">
        <f t="shared" si="6"/>
        <v>0</v>
      </c>
      <c r="V40" s="12"/>
      <c r="W40" s="15"/>
      <c r="X40" s="13">
        <f t="shared" si="7"/>
        <v>0</v>
      </c>
      <c r="Y40" s="12"/>
      <c r="Z40" s="15"/>
      <c r="AA40" s="13">
        <f t="shared" si="8"/>
        <v>0</v>
      </c>
      <c r="AB40" s="12"/>
      <c r="AC40" s="15"/>
      <c r="AD40" s="13">
        <f t="shared" si="9"/>
        <v>0</v>
      </c>
      <c r="AE40" s="12"/>
      <c r="AF40" s="15"/>
      <c r="AG40" s="13">
        <f t="shared" si="10"/>
        <v>0</v>
      </c>
      <c r="AH40" s="12"/>
      <c r="AI40" s="15"/>
      <c r="AJ40" s="13">
        <f t="shared" si="11"/>
        <v>0</v>
      </c>
      <c r="AK40" s="12">
        <v>30</v>
      </c>
      <c r="AL40" s="15"/>
      <c r="AM40" s="13">
        <f t="shared" si="12"/>
        <v>0</v>
      </c>
      <c r="AN40" s="12"/>
      <c r="AO40" s="15"/>
      <c r="AP40" s="13">
        <f t="shared" si="13"/>
        <v>0</v>
      </c>
      <c r="AQ40" s="12">
        <v>30</v>
      </c>
      <c r="AR40" s="15"/>
      <c r="AS40" s="13">
        <f t="shared" si="14"/>
        <v>0</v>
      </c>
      <c r="AT40" s="12">
        <v>100</v>
      </c>
      <c r="AU40" s="15"/>
      <c r="AV40" s="13">
        <f t="shared" si="15"/>
        <v>0</v>
      </c>
      <c r="AW40" s="12"/>
      <c r="AX40" s="15"/>
      <c r="AY40" s="13">
        <f t="shared" si="16"/>
        <v>0</v>
      </c>
      <c r="AZ40" s="13">
        <f t="shared" si="17"/>
        <v>0</v>
      </c>
      <c r="BA40" s="13">
        <f t="shared" ref="BA40:BD40" si="54">+AZ40*(1+BA$1)</f>
        <v>0</v>
      </c>
      <c r="BB40" s="13">
        <f t="shared" si="54"/>
        <v>0</v>
      </c>
      <c r="BC40" s="13">
        <f t="shared" si="54"/>
        <v>0</v>
      </c>
      <c r="BD40" s="13">
        <f t="shared" si="54"/>
        <v>0</v>
      </c>
      <c r="BE40" s="14">
        <f t="shared" si="19"/>
        <v>0</v>
      </c>
    </row>
    <row r="41" spans="1:57" ht="45" x14ac:dyDescent="0.25">
      <c r="A41" s="11" t="s">
        <v>46</v>
      </c>
      <c r="B41" s="11" t="s">
        <v>588</v>
      </c>
      <c r="C41" s="11" t="s">
        <v>66</v>
      </c>
      <c r="D41" s="12"/>
      <c r="E41" s="15"/>
      <c r="F41" s="13">
        <f t="shared" si="1"/>
        <v>0</v>
      </c>
      <c r="G41" s="12">
        <v>13</v>
      </c>
      <c r="H41" s="15"/>
      <c r="I41" s="13">
        <f t="shared" si="2"/>
        <v>0</v>
      </c>
      <c r="J41" s="12"/>
      <c r="K41" s="15"/>
      <c r="L41" s="13">
        <f t="shared" si="3"/>
        <v>0</v>
      </c>
      <c r="M41" s="12"/>
      <c r="N41" s="15"/>
      <c r="O41" s="13">
        <f t="shared" si="4"/>
        <v>0</v>
      </c>
      <c r="P41" s="12">
        <v>11</v>
      </c>
      <c r="Q41" s="15"/>
      <c r="R41" s="13">
        <f t="shared" si="5"/>
        <v>0</v>
      </c>
      <c r="S41" s="12"/>
      <c r="T41" s="15"/>
      <c r="U41" s="13">
        <f t="shared" si="6"/>
        <v>0</v>
      </c>
      <c r="V41" s="12"/>
      <c r="W41" s="15"/>
      <c r="X41" s="13">
        <f t="shared" si="7"/>
        <v>0</v>
      </c>
      <c r="Y41" s="12">
        <v>3</v>
      </c>
      <c r="Z41" s="15"/>
      <c r="AA41" s="13">
        <f t="shared" si="8"/>
        <v>0</v>
      </c>
      <c r="AB41" s="12"/>
      <c r="AC41" s="15"/>
      <c r="AD41" s="13">
        <f t="shared" si="9"/>
        <v>0</v>
      </c>
      <c r="AE41" s="12"/>
      <c r="AF41" s="15"/>
      <c r="AG41" s="13">
        <f t="shared" si="10"/>
        <v>0</v>
      </c>
      <c r="AH41" s="12"/>
      <c r="AI41" s="15"/>
      <c r="AJ41" s="13">
        <f t="shared" si="11"/>
        <v>0</v>
      </c>
      <c r="AK41" s="12"/>
      <c r="AL41" s="15"/>
      <c r="AM41" s="13">
        <f t="shared" si="12"/>
        <v>0</v>
      </c>
      <c r="AN41" s="12"/>
      <c r="AO41" s="15"/>
      <c r="AP41" s="13">
        <f t="shared" si="13"/>
        <v>0</v>
      </c>
      <c r="AQ41" s="12"/>
      <c r="AR41" s="15"/>
      <c r="AS41" s="13">
        <f t="shared" si="14"/>
        <v>0</v>
      </c>
      <c r="AT41" s="12"/>
      <c r="AU41" s="15"/>
      <c r="AV41" s="13">
        <f t="shared" si="15"/>
        <v>0</v>
      </c>
      <c r="AW41" s="12">
        <v>20</v>
      </c>
      <c r="AX41" s="15"/>
      <c r="AY41" s="13">
        <f t="shared" si="16"/>
        <v>0</v>
      </c>
      <c r="AZ41" s="13">
        <f t="shared" si="17"/>
        <v>0</v>
      </c>
      <c r="BA41" s="13">
        <f t="shared" ref="BA41:BD41" si="55">+AZ41*(1+BA$1)</f>
        <v>0</v>
      </c>
      <c r="BB41" s="13">
        <f t="shared" si="55"/>
        <v>0</v>
      </c>
      <c r="BC41" s="13">
        <f t="shared" si="55"/>
        <v>0</v>
      </c>
      <c r="BD41" s="13">
        <f t="shared" si="55"/>
        <v>0</v>
      </c>
      <c r="BE41" s="14">
        <f t="shared" si="19"/>
        <v>0</v>
      </c>
    </row>
    <row r="42" spans="1:57" ht="45" x14ac:dyDescent="0.25">
      <c r="A42" s="11" t="s">
        <v>47</v>
      </c>
      <c r="B42" s="11" t="s">
        <v>589</v>
      </c>
      <c r="C42" s="11" t="s">
        <v>67</v>
      </c>
      <c r="D42" s="12"/>
      <c r="E42" s="15"/>
      <c r="F42" s="13">
        <f t="shared" si="1"/>
        <v>0</v>
      </c>
      <c r="G42" s="12"/>
      <c r="H42" s="15"/>
      <c r="I42" s="13">
        <f t="shared" si="2"/>
        <v>0</v>
      </c>
      <c r="J42" s="12"/>
      <c r="K42" s="15"/>
      <c r="L42" s="13">
        <f t="shared" si="3"/>
        <v>0</v>
      </c>
      <c r="M42" s="12"/>
      <c r="N42" s="15"/>
      <c r="O42" s="13">
        <f t="shared" si="4"/>
        <v>0</v>
      </c>
      <c r="P42" s="12"/>
      <c r="Q42" s="15"/>
      <c r="R42" s="13">
        <f t="shared" si="5"/>
        <v>0</v>
      </c>
      <c r="S42" s="12"/>
      <c r="T42" s="15"/>
      <c r="U42" s="13">
        <f t="shared" si="6"/>
        <v>0</v>
      </c>
      <c r="V42" s="12"/>
      <c r="W42" s="15"/>
      <c r="X42" s="13">
        <f t="shared" si="7"/>
        <v>0</v>
      </c>
      <c r="Y42" s="12"/>
      <c r="Z42" s="15"/>
      <c r="AA42" s="13">
        <f t="shared" si="8"/>
        <v>0</v>
      </c>
      <c r="AB42" s="12"/>
      <c r="AC42" s="15"/>
      <c r="AD42" s="13">
        <f t="shared" si="9"/>
        <v>0</v>
      </c>
      <c r="AE42" s="12"/>
      <c r="AF42" s="15"/>
      <c r="AG42" s="13">
        <f t="shared" si="10"/>
        <v>0</v>
      </c>
      <c r="AH42" s="12"/>
      <c r="AI42" s="15"/>
      <c r="AJ42" s="13">
        <f t="shared" si="11"/>
        <v>0</v>
      </c>
      <c r="AK42" s="12"/>
      <c r="AL42" s="15"/>
      <c r="AM42" s="13">
        <f t="shared" si="12"/>
        <v>0</v>
      </c>
      <c r="AN42" s="12"/>
      <c r="AO42" s="15"/>
      <c r="AP42" s="13">
        <f t="shared" si="13"/>
        <v>0</v>
      </c>
      <c r="AQ42" s="12"/>
      <c r="AR42" s="15"/>
      <c r="AS42" s="13">
        <f t="shared" si="14"/>
        <v>0</v>
      </c>
      <c r="AT42" s="12"/>
      <c r="AU42" s="15"/>
      <c r="AV42" s="13">
        <f t="shared" si="15"/>
        <v>0</v>
      </c>
      <c r="AW42" s="12"/>
      <c r="AX42" s="15"/>
      <c r="AY42" s="13">
        <f t="shared" si="16"/>
        <v>0</v>
      </c>
      <c r="AZ42" s="13">
        <f t="shared" si="17"/>
        <v>0</v>
      </c>
      <c r="BA42" s="13">
        <f t="shared" ref="BA42:BD42" si="56">+AZ42*(1+BA$1)</f>
        <v>0</v>
      </c>
      <c r="BB42" s="13">
        <f t="shared" si="56"/>
        <v>0</v>
      </c>
      <c r="BC42" s="13">
        <f t="shared" si="56"/>
        <v>0</v>
      </c>
      <c r="BD42" s="13">
        <f t="shared" si="56"/>
        <v>0</v>
      </c>
      <c r="BE42" s="14">
        <f t="shared" si="19"/>
        <v>0</v>
      </c>
    </row>
    <row r="43" spans="1:57" ht="45" x14ac:dyDescent="0.25">
      <c r="A43" s="11" t="s">
        <v>48</v>
      </c>
      <c r="B43" s="11" t="s">
        <v>590</v>
      </c>
      <c r="C43" s="11" t="s">
        <v>68</v>
      </c>
      <c r="D43" s="12"/>
      <c r="E43" s="15"/>
      <c r="F43" s="13">
        <f t="shared" si="1"/>
        <v>0</v>
      </c>
      <c r="G43" s="12"/>
      <c r="H43" s="15"/>
      <c r="I43" s="13">
        <f t="shared" si="2"/>
        <v>0</v>
      </c>
      <c r="J43" s="12"/>
      <c r="K43" s="15"/>
      <c r="L43" s="13">
        <f t="shared" si="3"/>
        <v>0</v>
      </c>
      <c r="M43" s="12"/>
      <c r="N43" s="15"/>
      <c r="O43" s="13">
        <f t="shared" si="4"/>
        <v>0</v>
      </c>
      <c r="P43" s="12"/>
      <c r="Q43" s="15"/>
      <c r="R43" s="13">
        <f t="shared" si="5"/>
        <v>0</v>
      </c>
      <c r="S43" s="12"/>
      <c r="T43" s="15"/>
      <c r="U43" s="13">
        <f t="shared" si="6"/>
        <v>0</v>
      </c>
      <c r="V43" s="12"/>
      <c r="W43" s="15"/>
      <c r="X43" s="13">
        <f t="shared" si="7"/>
        <v>0</v>
      </c>
      <c r="Y43" s="12"/>
      <c r="Z43" s="15"/>
      <c r="AA43" s="13">
        <f t="shared" si="8"/>
        <v>0</v>
      </c>
      <c r="AB43" s="12"/>
      <c r="AC43" s="15"/>
      <c r="AD43" s="13">
        <f t="shared" si="9"/>
        <v>0</v>
      </c>
      <c r="AE43" s="12"/>
      <c r="AF43" s="15"/>
      <c r="AG43" s="13">
        <f t="shared" si="10"/>
        <v>0</v>
      </c>
      <c r="AH43" s="12"/>
      <c r="AI43" s="15"/>
      <c r="AJ43" s="13">
        <f t="shared" si="11"/>
        <v>0</v>
      </c>
      <c r="AK43" s="12"/>
      <c r="AL43" s="15"/>
      <c r="AM43" s="13">
        <f t="shared" si="12"/>
        <v>0</v>
      </c>
      <c r="AN43" s="12"/>
      <c r="AO43" s="15"/>
      <c r="AP43" s="13">
        <f t="shared" si="13"/>
        <v>0</v>
      </c>
      <c r="AQ43" s="12"/>
      <c r="AR43" s="15"/>
      <c r="AS43" s="13">
        <f t="shared" si="14"/>
        <v>0</v>
      </c>
      <c r="AT43" s="12"/>
      <c r="AU43" s="15"/>
      <c r="AV43" s="13">
        <f t="shared" si="15"/>
        <v>0</v>
      </c>
      <c r="AW43" s="12"/>
      <c r="AX43" s="15"/>
      <c r="AY43" s="13">
        <f t="shared" si="16"/>
        <v>0</v>
      </c>
      <c r="AZ43" s="13">
        <f t="shared" si="17"/>
        <v>0</v>
      </c>
      <c r="BA43" s="13">
        <f t="shared" ref="BA43:BD43" si="57">+AZ43*(1+BA$1)</f>
        <v>0</v>
      </c>
      <c r="BB43" s="13">
        <f t="shared" si="57"/>
        <v>0</v>
      </c>
      <c r="BC43" s="13">
        <f t="shared" si="57"/>
        <v>0</v>
      </c>
      <c r="BD43" s="13">
        <f t="shared" si="57"/>
        <v>0</v>
      </c>
      <c r="BE43" s="14">
        <f t="shared" si="19"/>
        <v>0</v>
      </c>
    </row>
    <row r="44" spans="1:57" ht="45" x14ac:dyDescent="0.25">
      <c r="A44" s="11" t="s">
        <v>49</v>
      </c>
      <c r="B44" s="11" t="s">
        <v>591</v>
      </c>
      <c r="C44" s="11" t="s">
        <v>69</v>
      </c>
      <c r="D44" s="12"/>
      <c r="E44" s="15"/>
      <c r="F44" s="13">
        <f t="shared" si="1"/>
        <v>0</v>
      </c>
      <c r="G44" s="12"/>
      <c r="H44" s="15"/>
      <c r="I44" s="13">
        <f t="shared" si="2"/>
        <v>0</v>
      </c>
      <c r="J44" s="12"/>
      <c r="K44" s="15"/>
      <c r="L44" s="13">
        <f t="shared" si="3"/>
        <v>0</v>
      </c>
      <c r="M44" s="12">
        <v>4</v>
      </c>
      <c r="N44" s="15"/>
      <c r="O44" s="13">
        <f t="shared" si="4"/>
        <v>0</v>
      </c>
      <c r="P44" s="12"/>
      <c r="Q44" s="15"/>
      <c r="R44" s="13">
        <f t="shared" si="5"/>
        <v>0</v>
      </c>
      <c r="S44" s="12"/>
      <c r="T44" s="15"/>
      <c r="U44" s="13">
        <f t="shared" si="6"/>
        <v>0</v>
      </c>
      <c r="V44" s="12"/>
      <c r="W44" s="15"/>
      <c r="X44" s="13">
        <f t="shared" si="7"/>
        <v>0</v>
      </c>
      <c r="Y44" s="12"/>
      <c r="Z44" s="15"/>
      <c r="AA44" s="13">
        <f t="shared" si="8"/>
        <v>0</v>
      </c>
      <c r="AB44" s="12"/>
      <c r="AC44" s="15"/>
      <c r="AD44" s="13">
        <f t="shared" si="9"/>
        <v>0</v>
      </c>
      <c r="AE44" s="12"/>
      <c r="AF44" s="15"/>
      <c r="AG44" s="13">
        <f t="shared" si="10"/>
        <v>0</v>
      </c>
      <c r="AH44" s="12"/>
      <c r="AI44" s="15"/>
      <c r="AJ44" s="13">
        <f t="shared" si="11"/>
        <v>0</v>
      </c>
      <c r="AK44" s="12"/>
      <c r="AL44" s="15"/>
      <c r="AM44" s="13">
        <f t="shared" si="12"/>
        <v>0</v>
      </c>
      <c r="AN44" s="12"/>
      <c r="AO44" s="15"/>
      <c r="AP44" s="13">
        <f t="shared" si="13"/>
        <v>0</v>
      </c>
      <c r="AQ44" s="12"/>
      <c r="AR44" s="15"/>
      <c r="AS44" s="13">
        <f t="shared" si="14"/>
        <v>0</v>
      </c>
      <c r="AT44" s="12"/>
      <c r="AU44" s="15"/>
      <c r="AV44" s="13">
        <f t="shared" si="15"/>
        <v>0</v>
      </c>
      <c r="AW44" s="12"/>
      <c r="AX44" s="15"/>
      <c r="AY44" s="13">
        <f t="shared" si="16"/>
        <v>0</v>
      </c>
      <c r="AZ44" s="13">
        <f t="shared" si="17"/>
        <v>0</v>
      </c>
      <c r="BA44" s="13">
        <f t="shared" ref="BA44:BD44" si="58">+AZ44*(1+BA$1)</f>
        <v>0</v>
      </c>
      <c r="BB44" s="13">
        <f t="shared" si="58"/>
        <v>0</v>
      </c>
      <c r="BC44" s="13">
        <f t="shared" si="58"/>
        <v>0</v>
      </c>
      <c r="BD44" s="13">
        <f t="shared" si="58"/>
        <v>0</v>
      </c>
      <c r="BE44" s="14">
        <f t="shared" si="19"/>
        <v>0</v>
      </c>
    </row>
    <row r="45" spans="1:57" ht="45" x14ac:dyDescent="0.25">
      <c r="A45" s="11" t="s">
        <v>50</v>
      </c>
      <c r="B45" s="11" t="s">
        <v>592</v>
      </c>
      <c r="C45" s="11" t="s">
        <v>70</v>
      </c>
      <c r="D45" s="12"/>
      <c r="E45" s="15"/>
      <c r="F45" s="13">
        <f t="shared" si="1"/>
        <v>0</v>
      </c>
      <c r="G45" s="12">
        <v>40</v>
      </c>
      <c r="H45" s="15"/>
      <c r="I45" s="13">
        <f t="shared" si="2"/>
        <v>0</v>
      </c>
      <c r="J45" s="12">
        <v>388</v>
      </c>
      <c r="K45" s="15"/>
      <c r="L45" s="13">
        <f t="shared" si="3"/>
        <v>0</v>
      </c>
      <c r="M45" s="12">
        <v>109</v>
      </c>
      <c r="N45" s="15"/>
      <c r="O45" s="13">
        <f t="shared" si="4"/>
        <v>0</v>
      </c>
      <c r="P45" s="12">
        <v>309</v>
      </c>
      <c r="Q45" s="15"/>
      <c r="R45" s="13">
        <f t="shared" si="5"/>
        <v>0</v>
      </c>
      <c r="S45" s="12"/>
      <c r="T45" s="15"/>
      <c r="U45" s="13">
        <f t="shared" si="6"/>
        <v>0</v>
      </c>
      <c r="V45" s="12"/>
      <c r="W45" s="15"/>
      <c r="X45" s="13">
        <f t="shared" si="7"/>
        <v>0</v>
      </c>
      <c r="Y45" s="12">
        <v>1991</v>
      </c>
      <c r="Z45" s="15"/>
      <c r="AA45" s="13">
        <f t="shared" si="8"/>
        <v>0</v>
      </c>
      <c r="AB45" s="12"/>
      <c r="AC45" s="15"/>
      <c r="AD45" s="13">
        <f t="shared" si="9"/>
        <v>0</v>
      </c>
      <c r="AE45" s="12"/>
      <c r="AF45" s="15"/>
      <c r="AG45" s="13">
        <f t="shared" si="10"/>
        <v>0</v>
      </c>
      <c r="AH45" s="12">
        <v>996</v>
      </c>
      <c r="AI45" s="15"/>
      <c r="AJ45" s="13">
        <f t="shared" si="11"/>
        <v>0</v>
      </c>
      <c r="AK45" s="12">
        <v>40</v>
      </c>
      <c r="AL45" s="15"/>
      <c r="AM45" s="13">
        <f t="shared" si="12"/>
        <v>0</v>
      </c>
      <c r="AN45" s="12"/>
      <c r="AO45" s="15"/>
      <c r="AP45" s="13">
        <f t="shared" si="13"/>
        <v>0</v>
      </c>
      <c r="AQ45" s="12">
        <v>50</v>
      </c>
      <c r="AR45" s="15"/>
      <c r="AS45" s="13">
        <f t="shared" si="14"/>
        <v>0</v>
      </c>
      <c r="AT45" s="12">
        <v>4886</v>
      </c>
      <c r="AU45" s="15"/>
      <c r="AV45" s="13">
        <f t="shared" si="15"/>
        <v>0</v>
      </c>
      <c r="AW45" s="12">
        <v>1938</v>
      </c>
      <c r="AX45" s="15"/>
      <c r="AY45" s="13">
        <f t="shared" si="16"/>
        <v>0</v>
      </c>
      <c r="AZ45" s="13">
        <f t="shared" si="17"/>
        <v>0</v>
      </c>
      <c r="BA45" s="13">
        <f t="shared" ref="BA45:BD45" si="59">+AZ45*(1+BA$1)</f>
        <v>0</v>
      </c>
      <c r="BB45" s="13">
        <f t="shared" si="59"/>
        <v>0</v>
      </c>
      <c r="BC45" s="13">
        <f t="shared" si="59"/>
        <v>0</v>
      </c>
      <c r="BD45" s="13">
        <f t="shared" si="59"/>
        <v>0</v>
      </c>
      <c r="BE45" s="14">
        <f t="shared" si="19"/>
        <v>0</v>
      </c>
    </row>
    <row r="46" spans="1:57" ht="45" x14ac:dyDescent="0.25">
      <c r="A46" s="11" t="s">
        <v>51</v>
      </c>
      <c r="B46" s="11" t="s">
        <v>593</v>
      </c>
      <c r="C46" s="11" t="s">
        <v>71</v>
      </c>
      <c r="D46" s="12"/>
      <c r="E46" s="15"/>
      <c r="F46" s="13">
        <f t="shared" si="1"/>
        <v>0</v>
      </c>
      <c r="G46" s="12"/>
      <c r="H46" s="15"/>
      <c r="I46" s="13">
        <f t="shared" si="2"/>
        <v>0</v>
      </c>
      <c r="J46" s="12"/>
      <c r="K46" s="15"/>
      <c r="L46" s="13">
        <f t="shared" si="3"/>
        <v>0</v>
      </c>
      <c r="M46" s="12"/>
      <c r="N46" s="15"/>
      <c r="O46" s="13">
        <f t="shared" si="4"/>
        <v>0</v>
      </c>
      <c r="P46" s="12"/>
      <c r="Q46" s="15"/>
      <c r="R46" s="13">
        <f t="shared" si="5"/>
        <v>0</v>
      </c>
      <c r="S46" s="12"/>
      <c r="T46" s="15"/>
      <c r="U46" s="13">
        <f t="shared" si="6"/>
        <v>0</v>
      </c>
      <c r="V46" s="12"/>
      <c r="W46" s="15"/>
      <c r="X46" s="13">
        <f t="shared" si="7"/>
        <v>0</v>
      </c>
      <c r="Y46" s="12"/>
      <c r="Z46" s="15"/>
      <c r="AA46" s="13">
        <f t="shared" si="8"/>
        <v>0</v>
      </c>
      <c r="AB46" s="12"/>
      <c r="AC46" s="15"/>
      <c r="AD46" s="13">
        <f t="shared" si="9"/>
        <v>0</v>
      </c>
      <c r="AE46" s="12"/>
      <c r="AF46" s="15"/>
      <c r="AG46" s="13">
        <f t="shared" si="10"/>
        <v>0</v>
      </c>
      <c r="AH46" s="12"/>
      <c r="AI46" s="15"/>
      <c r="AJ46" s="13">
        <f t="shared" si="11"/>
        <v>0</v>
      </c>
      <c r="AK46" s="12"/>
      <c r="AL46" s="15"/>
      <c r="AM46" s="13">
        <f t="shared" si="12"/>
        <v>0</v>
      </c>
      <c r="AN46" s="12"/>
      <c r="AO46" s="15"/>
      <c r="AP46" s="13">
        <f t="shared" si="13"/>
        <v>0</v>
      </c>
      <c r="AQ46" s="12"/>
      <c r="AR46" s="15"/>
      <c r="AS46" s="13">
        <f t="shared" si="14"/>
        <v>0</v>
      </c>
      <c r="AT46" s="12"/>
      <c r="AU46" s="15"/>
      <c r="AV46" s="13">
        <f t="shared" si="15"/>
        <v>0</v>
      </c>
      <c r="AW46" s="12"/>
      <c r="AX46" s="15"/>
      <c r="AY46" s="13">
        <f t="shared" si="16"/>
        <v>0</v>
      </c>
      <c r="AZ46" s="13">
        <f t="shared" si="17"/>
        <v>0</v>
      </c>
      <c r="BA46" s="13">
        <f t="shared" ref="BA46:BD46" si="60">+AZ46*(1+BA$1)</f>
        <v>0</v>
      </c>
      <c r="BB46" s="13">
        <f t="shared" si="60"/>
        <v>0</v>
      </c>
      <c r="BC46" s="13">
        <f t="shared" si="60"/>
        <v>0</v>
      </c>
      <c r="BD46" s="13">
        <f t="shared" si="60"/>
        <v>0</v>
      </c>
      <c r="BE46" s="14">
        <f t="shared" si="19"/>
        <v>0</v>
      </c>
    </row>
    <row r="47" spans="1:57" ht="45" x14ac:dyDescent="0.25">
      <c r="A47" s="11" t="s">
        <v>52</v>
      </c>
      <c r="B47" s="11" t="s">
        <v>594</v>
      </c>
      <c r="C47" s="11" t="s">
        <v>60</v>
      </c>
      <c r="D47" s="12"/>
      <c r="E47" s="15"/>
      <c r="F47" s="13">
        <f t="shared" si="1"/>
        <v>0</v>
      </c>
      <c r="G47" s="12"/>
      <c r="H47" s="15"/>
      <c r="I47" s="13">
        <f t="shared" si="2"/>
        <v>0</v>
      </c>
      <c r="J47" s="12"/>
      <c r="K47" s="15"/>
      <c r="L47" s="13">
        <f t="shared" si="3"/>
        <v>0</v>
      </c>
      <c r="M47" s="12"/>
      <c r="N47" s="15"/>
      <c r="O47" s="13">
        <f t="shared" si="4"/>
        <v>0</v>
      </c>
      <c r="P47" s="12"/>
      <c r="Q47" s="15"/>
      <c r="R47" s="13">
        <f t="shared" si="5"/>
        <v>0</v>
      </c>
      <c r="S47" s="12"/>
      <c r="T47" s="15"/>
      <c r="U47" s="13">
        <f t="shared" si="6"/>
        <v>0</v>
      </c>
      <c r="V47" s="12"/>
      <c r="W47" s="15"/>
      <c r="X47" s="13">
        <f t="shared" si="7"/>
        <v>0</v>
      </c>
      <c r="Y47" s="12"/>
      <c r="Z47" s="15"/>
      <c r="AA47" s="13">
        <f t="shared" si="8"/>
        <v>0</v>
      </c>
      <c r="AB47" s="12"/>
      <c r="AC47" s="15"/>
      <c r="AD47" s="13">
        <f t="shared" si="9"/>
        <v>0</v>
      </c>
      <c r="AE47" s="12"/>
      <c r="AF47" s="15"/>
      <c r="AG47" s="13">
        <f t="shared" si="10"/>
        <v>0</v>
      </c>
      <c r="AH47" s="12"/>
      <c r="AI47" s="15"/>
      <c r="AJ47" s="13">
        <f t="shared" si="11"/>
        <v>0</v>
      </c>
      <c r="AK47" s="12"/>
      <c r="AL47" s="15"/>
      <c r="AM47" s="13">
        <f t="shared" si="12"/>
        <v>0</v>
      </c>
      <c r="AN47" s="12"/>
      <c r="AO47" s="15"/>
      <c r="AP47" s="13">
        <f t="shared" si="13"/>
        <v>0</v>
      </c>
      <c r="AQ47" s="12"/>
      <c r="AR47" s="15"/>
      <c r="AS47" s="13">
        <f t="shared" si="14"/>
        <v>0</v>
      </c>
      <c r="AT47" s="12"/>
      <c r="AU47" s="15"/>
      <c r="AV47" s="13">
        <f t="shared" si="15"/>
        <v>0</v>
      </c>
      <c r="AW47" s="12"/>
      <c r="AX47" s="15"/>
      <c r="AY47" s="13">
        <f t="shared" si="16"/>
        <v>0</v>
      </c>
      <c r="AZ47" s="13">
        <f t="shared" si="17"/>
        <v>0</v>
      </c>
      <c r="BA47" s="13">
        <f t="shared" ref="BA47:BD47" si="61">+AZ47*(1+BA$1)</f>
        <v>0</v>
      </c>
      <c r="BB47" s="13">
        <f t="shared" si="61"/>
        <v>0</v>
      </c>
      <c r="BC47" s="13">
        <f t="shared" si="61"/>
        <v>0</v>
      </c>
      <c r="BD47" s="13">
        <f t="shared" si="61"/>
        <v>0</v>
      </c>
      <c r="BE47" s="14">
        <f t="shared" si="19"/>
        <v>0</v>
      </c>
    </row>
    <row r="48" spans="1:57" ht="60" x14ac:dyDescent="0.25">
      <c r="A48" s="11" t="s">
        <v>10</v>
      </c>
      <c r="B48" s="11" t="s">
        <v>551</v>
      </c>
      <c r="C48" s="11" t="s">
        <v>72</v>
      </c>
      <c r="D48" s="12"/>
      <c r="E48" s="15"/>
      <c r="F48" s="13">
        <f t="shared" si="1"/>
        <v>0</v>
      </c>
      <c r="G48" s="12"/>
      <c r="H48" s="15"/>
      <c r="I48" s="13">
        <f t="shared" si="2"/>
        <v>0</v>
      </c>
      <c r="J48" s="12"/>
      <c r="K48" s="15"/>
      <c r="L48" s="13">
        <f t="shared" si="3"/>
        <v>0</v>
      </c>
      <c r="M48" s="12"/>
      <c r="N48" s="15"/>
      <c r="O48" s="13">
        <f t="shared" si="4"/>
        <v>0</v>
      </c>
      <c r="P48" s="12"/>
      <c r="Q48" s="15"/>
      <c r="R48" s="13">
        <f t="shared" si="5"/>
        <v>0</v>
      </c>
      <c r="S48" s="12"/>
      <c r="T48" s="15"/>
      <c r="U48" s="13">
        <f t="shared" si="6"/>
        <v>0</v>
      </c>
      <c r="V48" s="12"/>
      <c r="W48" s="15"/>
      <c r="X48" s="13">
        <f t="shared" si="7"/>
        <v>0</v>
      </c>
      <c r="Y48" s="12"/>
      <c r="Z48" s="15"/>
      <c r="AA48" s="13">
        <f t="shared" si="8"/>
        <v>0</v>
      </c>
      <c r="AB48" s="12"/>
      <c r="AC48" s="15"/>
      <c r="AD48" s="13">
        <f t="shared" si="9"/>
        <v>0</v>
      </c>
      <c r="AE48" s="12"/>
      <c r="AF48" s="15"/>
      <c r="AG48" s="13">
        <f t="shared" si="10"/>
        <v>0</v>
      </c>
      <c r="AH48" s="12"/>
      <c r="AI48" s="15"/>
      <c r="AJ48" s="13">
        <f t="shared" si="11"/>
        <v>0</v>
      </c>
      <c r="AK48" s="12"/>
      <c r="AL48" s="15"/>
      <c r="AM48" s="13">
        <f t="shared" si="12"/>
        <v>0</v>
      </c>
      <c r="AN48" s="12"/>
      <c r="AO48" s="15"/>
      <c r="AP48" s="13">
        <f t="shared" si="13"/>
        <v>0</v>
      </c>
      <c r="AQ48" s="12"/>
      <c r="AR48" s="15"/>
      <c r="AS48" s="13">
        <f t="shared" si="14"/>
        <v>0</v>
      </c>
      <c r="AT48" s="12"/>
      <c r="AU48" s="15"/>
      <c r="AV48" s="13">
        <f t="shared" si="15"/>
        <v>0</v>
      </c>
      <c r="AW48" s="12"/>
      <c r="AX48" s="15"/>
      <c r="AY48" s="13">
        <f t="shared" si="16"/>
        <v>0</v>
      </c>
      <c r="AZ48" s="13">
        <f t="shared" si="17"/>
        <v>0</v>
      </c>
      <c r="BA48" s="13">
        <f t="shared" ref="BA48:BD48" si="62">+AZ48*(1+BA$1)</f>
        <v>0</v>
      </c>
      <c r="BB48" s="13">
        <f t="shared" si="62"/>
        <v>0</v>
      </c>
      <c r="BC48" s="13">
        <f t="shared" si="62"/>
        <v>0</v>
      </c>
      <c r="BD48" s="13">
        <f t="shared" si="62"/>
        <v>0</v>
      </c>
      <c r="BE48" s="14">
        <f t="shared" si="19"/>
        <v>0</v>
      </c>
    </row>
    <row r="49" spans="1:57" ht="30" x14ac:dyDescent="0.25">
      <c r="A49" s="11" t="s">
        <v>34</v>
      </c>
      <c r="B49" s="11" t="s">
        <v>576</v>
      </c>
      <c r="C49" s="11" t="s">
        <v>61</v>
      </c>
      <c r="D49" s="12"/>
      <c r="E49" s="15"/>
      <c r="F49" s="13">
        <f t="shared" si="1"/>
        <v>0</v>
      </c>
      <c r="G49" s="12"/>
      <c r="H49" s="15"/>
      <c r="I49" s="13">
        <f t="shared" si="2"/>
        <v>0</v>
      </c>
      <c r="J49" s="12"/>
      <c r="K49" s="15"/>
      <c r="L49" s="13">
        <f t="shared" si="3"/>
        <v>0</v>
      </c>
      <c r="M49" s="12"/>
      <c r="N49" s="15"/>
      <c r="O49" s="13">
        <f t="shared" si="4"/>
        <v>0</v>
      </c>
      <c r="P49" s="12"/>
      <c r="Q49" s="15"/>
      <c r="R49" s="13">
        <f t="shared" si="5"/>
        <v>0</v>
      </c>
      <c r="S49" s="12"/>
      <c r="T49" s="15"/>
      <c r="U49" s="13">
        <f t="shared" si="6"/>
        <v>0</v>
      </c>
      <c r="V49" s="12"/>
      <c r="W49" s="15"/>
      <c r="X49" s="13">
        <f t="shared" si="7"/>
        <v>0</v>
      </c>
      <c r="Y49" s="12"/>
      <c r="Z49" s="15"/>
      <c r="AA49" s="13">
        <f t="shared" si="8"/>
        <v>0</v>
      </c>
      <c r="AB49" s="12"/>
      <c r="AC49" s="15"/>
      <c r="AD49" s="13">
        <f t="shared" si="9"/>
        <v>0</v>
      </c>
      <c r="AE49" s="12"/>
      <c r="AF49" s="15"/>
      <c r="AG49" s="13">
        <f t="shared" si="10"/>
        <v>0</v>
      </c>
      <c r="AH49" s="12"/>
      <c r="AI49" s="15"/>
      <c r="AJ49" s="13">
        <f t="shared" si="11"/>
        <v>0</v>
      </c>
      <c r="AK49" s="12"/>
      <c r="AL49" s="15"/>
      <c r="AM49" s="13">
        <f t="shared" si="12"/>
        <v>0</v>
      </c>
      <c r="AN49" s="12"/>
      <c r="AO49" s="15"/>
      <c r="AP49" s="13">
        <f t="shared" si="13"/>
        <v>0</v>
      </c>
      <c r="AQ49" s="12"/>
      <c r="AR49" s="15"/>
      <c r="AS49" s="13">
        <f t="shared" si="14"/>
        <v>0</v>
      </c>
      <c r="AT49" s="12"/>
      <c r="AU49" s="15"/>
      <c r="AV49" s="13">
        <f t="shared" si="15"/>
        <v>0</v>
      </c>
      <c r="AW49" s="12"/>
      <c r="AX49" s="15"/>
      <c r="AY49" s="13">
        <f t="shared" si="16"/>
        <v>0</v>
      </c>
      <c r="AZ49" s="13">
        <f t="shared" si="17"/>
        <v>0</v>
      </c>
      <c r="BA49" s="13">
        <f t="shared" ref="BA49:BD49" si="63">+AZ49*(1+BA$1)</f>
        <v>0</v>
      </c>
      <c r="BB49" s="13">
        <f t="shared" si="63"/>
        <v>0</v>
      </c>
      <c r="BC49" s="13">
        <f t="shared" si="63"/>
        <v>0</v>
      </c>
      <c r="BD49" s="13">
        <f t="shared" si="63"/>
        <v>0</v>
      </c>
      <c r="BE49" s="14">
        <f t="shared" si="19"/>
        <v>0</v>
      </c>
    </row>
    <row r="50" spans="1:57" ht="45" x14ac:dyDescent="0.25">
      <c r="A50" s="11" t="s">
        <v>35</v>
      </c>
      <c r="B50" s="11" t="s">
        <v>577</v>
      </c>
      <c r="C50" s="11" t="s">
        <v>55</v>
      </c>
      <c r="D50" s="12"/>
      <c r="E50" s="15"/>
      <c r="F50" s="13">
        <f t="shared" si="1"/>
        <v>0</v>
      </c>
      <c r="G50" s="12"/>
      <c r="H50" s="15"/>
      <c r="I50" s="13">
        <f t="shared" si="2"/>
        <v>0</v>
      </c>
      <c r="J50" s="12"/>
      <c r="K50" s="15"/>
      <c r="L50" s="13">
        <f t="shared" si="3"/>
        <v>0</v>
      </c>
      <c r="M50" s="12"/>
      <c r="N50" s="15"/>
      <c r="O50" s="13">
        <f t="shared" si="4"/>
        <v>0</v>
      </c>
      <c r="P50" s="12"/>
      <c r="Q50" s="15"/>
      <c r="R50" s="13">
        <f t="shared" si="5"/>
        <v>0</v>
      </c>
      <c r="S50" s="12"/>
      <c r="T50" s="15"/>
      <c r="U50" s="13">
        <f t="shared" si="6"/>
        <v>0</v>
      </c>
      <c r="V50" s="12"/>
      <c r="W50" s="15"/>
      <c r="X50" s="13">
        <f t="shared" si="7"/>
        <v>0</v>
      </c>
      <c r="Y50" s="12"/>
      <c r="Z50" s="15"/>
      <c r="AA50" s="13">
        <f t="shared" si="8"/>
        <v>0</v>
      </c>
      <c r="AB50" s="12"/>
      <c r="AC50" s="15"/>
      <c r="AD50" s="13">
        <f t="shared" si="9"/>
        <v>0</v>
      </c>
      <c r="AE50" s="12"/>
      <c r="AF50" s="15"/>
      <c r="AG50" s="13">
        <f t="shared" si="10"/>
        <v>0</v>
      </c>
      <c r="AH50" s="12"/>
      <c r="AI50" s="15"/>
      <c r="AJ50" s="13">
        <f t="shared" si="11"/>
        <v>0</v>
      </c>
      <c r="AK50" s="12"/>
      <c r="AL50" s="15"/>
      <c r="AM50" s="13">
        <f t="shared" si="12"/>
        <v>0</v>
      </c>
      <c r="AN50" s="12"/>
      <c r="AO50" s="15"/>
      <c r="AP50" s="13">
        <f t="shared" si="13"/>
        <v>0</v>
      </c>
      <c r="AQ50" s="12"/>
      <c r="AR50" s="15"/>
      <c r="AS50" s="13">
        <f t="shared" si="14"/>
        <v>0</v>
      </c>
      <c r="AT50" s="12"/>
      <c r="AU50" s="15"/>
      <c r="AV50" s="13">
        <f t="shared" si="15"/>
        <v>0</v>
      </c>
      <c r="AW50" s="12"/>
      <c r="AX50" s="15"/>
      <c r="AY50" s="13">
        <f t="shared" si="16"/>
        <v>0</v>
      </c>
      <c r="AZ50" s="13">
        <f t="shared" si="17"/>
        <v>0</v>
      </c>
      <c r="BA50" s="13">
        <f t="shared" ref="BA50:BD50" si="64">+AZ50*(1+BA$1)</f>
        <v>0</v>
      </c>
      <c r="BB50" s="13">
        <f t="shared" si="64"/>
        <v>0</v>
      </c>
      <c r="BC50" s="13">
        <f t="shared" si="64"/>
        <v>0</v>
      </c>
      <c r="BD50" s="13">
        <f t="shared" si="64"/>
        <v>0</v>
      </c>
      <c r="BE50" s="14">
        <f t="shared" si="19"/>
        <v>0</v>
      </c>
    </row>
    <row r="51" spans="1:57" ht="45" x14ac:dyDescent="0.25">
      <c r="A51" s="11" t="s">
        <v>36</v>
      </c>
      <c r="B51" s="11" t="s">
        <v>578</v>
      </c>
      <c r="C51" s="11" t="s">
        <v>55</v>
      </c>
      <c r="D51" s="12"/>
      <c r="E51" s="15"/>
      <c r="F51" s="13">
        <f t="shared" si="1"/>
        <v>0</v>
      </c>
      <c r="G51" s="12">
        <v>60</v>
      </c>
      <c r="H51" s="15"/>
      <c r="I51" s="13">
        <f t="shared" si="2"/>
        <v>0</v>
      </c>
      <c r="J51" s="12">
        <v>85</v>
      </c>
      <c r="K51" s="15"/>
      <c r="L51" s="13">
        <f t="shared" si="3"/>
        <v>0</v>
      </c>
      <c r="M51" s="12"/>
      <c r="N51" s="15"/>
      <c r="O51" s="13">
        <f t="shared" si="4"/>
        <v>0</v>
      </c>
      <c r="P51" s="12">
        <v>2498</v>
      </c>
      <c r="Q51" s="15"/>
      <c r="R51" s="13">
        <f t="shared" si="5"/>
        <v>0</v>
      </c>
      <c r="S51" s="12"/>
      <c r="T51" s="15"/>
      <c r="U51" s="13">
        <f t="shared" si="6"/>
        <v>0</v>
      </c>
      <c r="V51" s="12"/>
      <c r="W51" s="15"/>
      <c r="X51" s="13">
        <f t="shared" si="7"/>
        <v>0</v>
      </c>
      <c r="Y51" s="12">
        <v>110</v>
      </c>
      <c r="Z51" s="15"/>
      <c r="AA51" s="13">
        <f t="shared" si="8"/>
        <v>0</v>
      </c>
      <c r="AB51" s="12"/>
      <c r="AC51" s="15"/>
      <c r="AD51" s="13">
        <f t="shared" si="9"/>
        <v>0</v>
      </c>
      <c r="AE51" s="12"/>
      <c r="AF51" s="15"/>
      <c r="AG51" s="13">
        <f t="shared" si="10"/>
        <v>0</v>
      </c>
      <c r="AH51" s="12">
        <v>960</v>
      </c>
      <c r="AI51" s="15"/>
      <c r="AJ51" s="13">
        <f t="shared" si="11"/>
        <v>0</v>
      </c>
      <c r="AK51" s="12">
        <v>2800</v>
      </c>
      <c r="AL51" s="15"/>
      <c r="AM51" s="13">
        <f t="shared" si="12"/>
        <v>0</v>
      </c>
      <c r="AN51" s="12"/>
      <c r="AO51" s="15"/>
      <c r="AP51" s="13">
        <f t="shared" si="13"/>
        <v>0</v>
      </c>
      <c r="AQ51" s="12"/>
      <c r="AR51" s="15"/>
      <c r="AS51" s="13">
        <f t="shared" si="14"/>
        <v>0</v>
      </c>
      <c r="AT51" s="12">
        <v>50</v>
      </c>
      <c r="AU51" s="15"/>
      <c r="AV51" s="13">
        <f t="shared" si="15"/>
        <v>0</v>
      </c>
      <c r="AW51" s="12">
        <v>570</v>
      </c>
      <c r="AX51" s="15"/>
      <c r="AY51" s="13">
        <f t="shared" si="16"/>
        <v>0</v>
      </c>
      <c r="AZ51" s="13">
        <f t="shared" si="17"/>
        <v>0</v>
      </c>
      <c r="BA51" s="13">
        <f t="shared" ref="BA51:BD51" si="65">+AZ51*(1+BA$1)</f>
        <v>0</v>
      </c>
      <c r="BB51" s="13">
        <f t="shared" si="65"/>
        <v>0</v>
      </c>
      <c r="BC51" s="13">
        <f t="shared" si="65"/>
        <v>0</v>
      </c>
      <c r="BD51" s="13">
        <f t="shared" si="65"/>
        <v>0</v>
      </c>
      <c r="BE51" s="14">
        <f t="shared" si="19"/>
        <v>0</v>
      </c>
    </row>
    <row r="52" spans="1:57" ht="30" x14ac:dyDescent="0.25">
      <c r="A52" s="11" t="s">
        <v>38</v>
      </c>
      <c r="B52" s="11" t="s">
        <v>580</v>
      </c>
      <c r="C52" s="11" t="s">
        <v>61</v>
      </c>
      <c r="D52" s="12"/>
      <c r="E52" s="15"/>
      <c r="F52" s="13">
        <f t="shared" si="1"/>
        <v>0</v>
      </c>
      <c r="G52" s="12"/>
      <c r="H52" s="15"/>
      <c r="I52" s="13">
        <f t="shared" si="2"/>
        <v>0</v>
      </c>
      <c r="J52" s="12"/>
      <c r="K52" s="15"/>
      <c r="L52" s="13">
        <f t="shared" si="3"/>
        <v>0</v>
      </c>
      <c r="M52" s="12"/>
      <c r="N52" s="15"/>
      <c r="O52" s="13">
        <f t="shared" si="4"/>
        <v>0</v>
      </c>
      <c r="P52" s="12"/>
      <c r="Q52" s="15"/>
      <c r="R52" s="13">
        <f t="shared" si="5"/>
        <v>0</v>
      </c>
      <c r="S52" s="12"/>
      <c r="T52" s="15"/>
      <c r="U52" s="13">
        <f t="shared" si="6"/>
        <v>0</v>
      </c>
      <c r="V52" s="12"/>
      <c r="W52" s="15"/>
      <c r="X52" s="13">
        <f t="shared" si="7"/>
        <v>0</v>
      </c>
      <c r="Y52" s="12"/>
      <c r="Z52" s="15"/>
      <c r="AA52" s="13">
        <f t="shared" si="8"/>
        <v>0</v>
      </c>
      <c r="AB52" s="12"/>
      <c r="AC52" s="15"/>
      <c r="AD52" s="13">
        <f t="shared" si="9"/>
        <v>0</v>
      </c>
      <c r="AE52" s="12"/>
      <c r="AF52" s="15"/>
      <c r="AG52" s="13">
        <f t="shared" si="10"/>
        <v>0</v>
      </c>
      <c r="AH52" s="12"/>
      <c r="AI52" s="15"/>
      <c r="AJ52" s="13">
        <f t="shared" si="11"/>
        <v>0</v>
      </c>
      <c r="AK52" s="12"/>
      <c r="AL52" s="15"/>
      <c r="AM52" s="13">
        <f t="shared" si="12"/>
        <v>0</v>
      </c>
      <c r="AN52" s="12"/>
      <c r="AO52" s="15"/>
      <c r="AP52" s="13">
        <f t="shared" si="13"/>
        <v>0</v>
      </c>
      <c r="AQ52" s="12"/>
      <c r="AR52" s="15"/>
      <c r="AS52" s="13">
        <f t="shared" si="14"/>
        <v>0</v>
      </c>
      <c r="AT52" s="12"/>
      <c r="AU52" s="15"/>
      <c r="AV52" s="13">
        <f t="shared" si="15"/>
        <v>0</v>
      </c>
      <c r="AW52" s="12"/>
      <c r="AX52" s="15"/>
      <c r="AY52" s="13">
        <f t="shared" si="16"/>
        <v>0</v>
      </c>
      <c r="AZ52" s="13">
        <f t="shared" si="17"/>
        <v>0</v>
      </c>
      <c r="BA52" s="13">
        <f t="shared" ref="BA52:BD52" si="66">+AZ52*(1+BA$1)</f>
        <v>0</v>
      </c>
      <c r="BB52" s="13">
        <f t="shared" si="66"/>
        <v>0</v>
      </c>
      <c r="BC52" s="13">
        <f t="shared" si="66"/>
        <v>0</v>
      </c>
      <c r="BD52" s="13">
        <f t="shared" si="66"/>
        <v>0</v>
      </c>
      <c r="BE52" s="14">
        <f t="shared" si="19"/>
        <v>0</v>
      </c>
    </row>
    <row r="53" spans="1:57" ht="30" x14ac:dyDescent="0.25">
      <c r="A53" s="11" t="s">
        <v>39</v>
      </c>
      <c r="B53" s="11" t="s">
        <v>581</v>
      </c>
      <c r="C53" s="11" t="s">
        <v>62</v>
      </c>
      <c r="D53" s="12"/>
      <c r="E53" s="15"/>
      <c r="F53" s="13">
        <f t="shared" si="1"/>
        <v>0</v>
      </c>
      <c r="G53" s="12"/>
      <c r="H53" s="15"/>
      <c r="I53" s="13">
        <f t="shared" si="2"/>
        <v>0</v>
      </c>
      <c r="J53" s="12"/>
      <c r="K53" s="15"/>
      <c r="L53" s="13">
        <f t="shared" si="3"/>
        <v>0</v>
      </c>
      <c r="M53" s="12"/>
      <c r="N53" s="15"/>
      <c r="O53" s="13">
        <f t="shared" si="4"/>
        <v>0</v>
      </c>
      <c r="P53" s="12"/>
      <c r="Q53" s="15"/>
      <c r="R53" s="13">
        <f t="shared" si="5"/>
        <v>0</v>
      </c>
      <c r="S53" s="12"/>
      <c r="T53" s="15"/>
      <c r="U53" s="13">
        <f t="shared" si="6"/>
        <v>0</v>
      </c>
      <c r="V53" s="12"/>
      <c r="W53" s="15"/>
      <c r="X53" s="13">
        <f t="shared" si="7"/>
        <v>0</v>
      </c>
      <c r="Y53" s="12"/>
      <c r="Z53" s="15"/>
      <c r="AA53" s="13">
        <f t="shared" si="8"/>
        <v>0</v>
      </c>
      <c r="AB53" s="12"/>
      <c r="AC53" s="15"/>
      <c r="AD53" s="13">
        <f t="shared" si="9"/>
        <v>0</v>
      </c>
      <c r="AE53" s="12"/>
      <c r="AF53" s="15"/>
      <c r="AG53" s="13">
        <f t="shared" si="10"/>
        <v>0</v>
      </c>
      <c r="AH53" s="12"/>
      <c r="AI53" s="15"/>
      <c r="AJ53" s="13">
        <f t="shared" si="11"/>
        <v>0</v>
      </c>
      <c r="AK53" s="12"/>
      <c r="AL53" s="15"/>
      <c r="AM53" s="13">
        <f t="shared" si="12"/>
        <v>0</v>
      </c>
      <c r="AN53" s="12"/>
      <c r="AO53" s="15"/>
      <c r="AP53" s="13">
        <f t="shared" si="13"/>
        <v>0</v>
      </c>
      <c r="AQ53" s="12"/>
      <c r="AR53" s="15"/>
      <c r="AS53" s="13">
        <f t="shared" si="14"/>
        <v>0</v>
      </c>
      <c r="AT53" s="12"/>
      <c r="AU53" s="15"/>
      <c r="AV53" s="13">
        <f t="shared" si="15"/>
        <v>0</v>
      </c>
      <c r="AW53" s="12"/>
      <c r="AX53" s="15"/>
      <c r="AY53" s="13">
        <f t="shared" si="16"/>
        <v>0</v>
      </c>
      <c r="AZ53" s="13">
        <f t="shared" si="17"/>
        <v>0</v>
      </c>
      <c r="BA53" s="13">
        <f t="shared" ref="BA53:BD53" si="67">+AZ53*(1+BA$1)</f>
        <v>0</v>
      </c>
      <c r="BB53" s="13">
        <f t="shared" si="67"/>
        <v>0</v>
      </c>
      <c r="BC53" s="13">
        <f t="shared" si="67"/>
        <v>0</v>
      </c>
      <c r="BD53" s="13">
        <f t="shared" si="67"/>
        <v>0</v>
      </c>
      <c r="BE53" s="14">
        <f t="shared" si="19"/>
        <v>0</v>
      </c>
    </row>
    <row r="54" spans="1:57" ht="45" x14ac:dyDescent="0.25">
      <c r="A54" s="11" t="s">
        <v>40</v>
      </c>
      <c r="B54" s="11" t="s">
        <v>582</v>
      </c>
      <c r="C54" s="11" t="s">
        <v>60</v>
      </c>
      <c r="D54" s="12"/>
      <c r="E54" s="15"/>
      <c r="F54" s="13">
        <f t="shared" si="1"/>
        <v>0</v>
      </c>
      <c r="G54" s="12"/>
      <c r="H54" s="15"/>
      <c r="I54" s="13">
        <f t="shared" si="2"/>
        <v>0</v>
      </c>
      <c r="J54" s="12"/>
      <c r="K54" s="15"/>
      <c r="L54" s="13">
        <f t="shared" si="3"/>
        <v>0</v>
      </c>
      <c r="M54" s="12"/>
      <c r="N54" s="15"/>
      <c r="O54" s="13">
        <f t="shared" si="4"/>
        <v>0</v>
      </c>
      <c r="P54" s="12"/>
      <c r="Q54" s="15"/>
      <c r="R54" s="13">
        <f t="shared" si="5"/>
        <v>0</v>
      </c>
      <c r="S54" s="12"/>
      <c r="T54" s="15"/>
      <c r="U54" s="13">
        <f t="shared" si="6"/>
        <v>0</v>
      </c>
      <c r="V54" s="12"/>
      <c r="W54" s="15"/>
      <c r="X54" s="13">
        <f t="shared" si="7"/>
        <v>0</v>
      </c>
      <c r="Y54" s="12"/>
      <c r="Z54" s="15"/>
      <c r="AA54" s="13">
        <f t="shared" si="8"/>
        <v>0</v>
      </c>
      <c r="AB54" s="12"/>
      <c r="AC54" s="15"/>
      <c r="AD54" s="13">
        <f t="shared" si="9"/>
        <v>0</v>
      </c>
      <c r="AE54" s="12"/>
      <c r="AF54" s="15"/>
      <c r="AG54" s="13">
        <f t="shared" si="10"/>
        <v>0</v>
      </c>
      <c r="AH54" s="12"/>
      <c r="AI54" s="15"/>
      <c r="AJ54" s="13">
        <f t="shared" si="11"/>
        <v>0</v>
      </c>
      <c r="AK54" s="12"/>
      <c r="AL54" s="15"/>
      <c r="AM54" s="13">
        <f t="shared" si="12"/>
        <v>0</v>
      </c>
      <c r="AN54" s="12"/>
      <c r="AO54" s="15"/>
      <c r="AP54" s="13">
        <f t="shared" si="13"/>
        <v>0</v>
      </c>
      <c r="AQ54" s="12"/>
      <c r="AR54" s="15"/>
      <c r="AS54" s="13">
        <f t="shared" si="14"/>
        <v>0</v>
      </c>
      <c r="AT54" s="12"/>
      <c r="AU54" s="15"/>
      <c r="AV54" s="13">
        <f t="shared" si="15"/>
        <v>0</v>
      </c>
      <c r="AW54" s="12"/>
      <c r="AX54" s="15"/>
      <c r="AY54" s="13">
        <f t="shared" si="16"/>
        <v>0</v>
      </c>
      <c r="AZ54" s="13">
        <f t="shared" si="17"/>
        <v>0</v>
      </c>
      <c r="BA54" s="13">
        <f t="shared" ref="BA54:BD54" si="68">+AZ54*(1+BA$1)</f>
        <v>0</v>
      </c>
      <c r="BB54" s="13">
        <f t="shared" si="68"/>
        <v>0</v>
      </c>
      <c r="BC54" s="13">
        <f t="shared" si="68"/>
        <v>0</v>
      </c>
      <c r="BD54" s="13">
        <f t="shared" si="68"/>
        <v>0</v>
      </c>
      <c r="BE54" s="14">
        <f t="shared" si="19"/>
        <v>0</v>
      </c>
    </row>
    <row r="55" spans="1:57" ht="45" x14ac:dyDescent="0.25">
      <c r="A55" s="11" t="s">
        <v>41</v>
      </c>
      <c r="B55" s="11" t="s">
        <v>583</v>
      </c>
      <c r="C55" s="11" t="s">
        <v>61</v>
      </c>
      <c r="D55" s="12"/>
      <c r="E55" s="15"/>
      <c r="F55" s="13">
        <f t="shared" si="1"/>
        <v>0</v>
      </c>
      <c r="G55" s="12"/>
      <c r="H55" s="15"/>
      <c r="I55" s="13">
        <f t="shared" si="2"/>
        <v>0</v>
      </c>
      <c r="J55" s="12"/>
      <c r="K55" s="15"/>
      <c r="L55" s="13">
        <f t="shared" si="3"/>
        <v>0</v>
      </c>
      <c r="M55" s="12"/>
      <c r="N55" s="15"/>
      <c r="O55" s="13">
        <f t="shared" si="4"/>
        <v>0</v>
      </c>
      <c r="P55" s="12"/>
      <c r="Q55" s="15"/>
      <c r="R55" s="13">
        <f t="shared" si="5"/>
        <v>0</v>
      </c>
      <c r="S55" s="12"/>
      <c r="T55" s="15"/>
      <c r="U55" s="13">
        <f t="shared" si="6"/>
        <v>0</v>
      </c>
      <c r="V55" s="12"/>
      <c r="W55" s="15"/>
      <c r="X55" s="13">
        <f t="shared" si="7"/>
        <v>0</v>
      </c>
      <c r="Y55" s="12"/>
      <c r="Z55" s="15"/>
      <c r="AA55" s="13">
        <f t="shared" si="8"/>
        <v>0</v>
      </c>
      <c r="AB55" s="12"/>
      <c r="AC55" s="15"/>
      <c r="AD55" s="13">
        <f t="shared" si="9"/>
        <v>0</v>
      </c>
      <c r="AE55" s="12"/>
      <c r="AF55" s="15"/>
      <c r="AG55" s="13">
        <f t="shared" si="10"/>
        <v>0</v>
      </c>
      <c r="AH55" s="12"/>
      <c r="AI55" s="15"/>
      <c r="AJ55" s="13">
        <f t="shared" si="11"/>
        <v>0</v>
      </c>
      <c r="AK55" s="12"/>
      <c r="AL55" s="15"/>
      <c r="AM55" s="13">
        <f t="shared" si="12"/>
        <v>0</v>
      </c>
      <c r="AN55" s="12"/>
      <c r="AO55" s="15"/>
      <c r="AP55" s="13">
        <f t="shared" si="13"/>
        <v>0</v>
      </c>
      <c r="AQ55" s="12"/>
      <c r="AR55" s="15"/>
      <c r="AS55" s="13">
        <f t="shared" si="14"/>
        <v>0</v>
      </c>
      <c r="AT55" s="12"/>
      <c r="AU55" s="15"/>
      <c r="AV55" s="13">
        <f t="shared" si="15"/>
        <v>0</v>
      </c>
      <c r="AW55" s="12"/>
      <c r="AX55" s="15"/>
      <c r="AY55" s="13">
        <f t="shared" si="16"/>
        <v>0</v>
      </c>
      <c r="AZ55" s="13">
        <f t="shared" si="17"/>
        <v>0</v>
      </c>
      <c r="BA55" s="13">
        <f t="shared" ref="BA55:BD55" si="69">+AZ55*(1+BA$1)</f>
        <v>0</v>
      </c>
      <c r="BB55" s="13">
        <f t="shared" si="69"/>
        <v>0</v>
      </c>
      <c r="BC55" s="13">
        <f t="shared" si="69"/>
        <v>0</v>
      </c>
      <c r="BD55" s="13">
        <f t="shared" si="69"/>
        <v>0</v>
      </c>
      <c r="BE55" s="14">
        <f t="shared" si="19"/>
        <v>0</v>
      </c>
    </row>
    <row r="56" spans="1:57" ht="30" x14ac:dyDescent="0.25">
      <c r="A56" s="11" t="s">
        <v>42</v>
      </c>
      <c r="B56" s="11" t="s">
        <v>584</v>
      </c>
      <c r="C56" s="11" t="s">
        <v>73</v>
      </c>
      <c r="D56" s="12"/>
      <c r="E56" s="15"/>
      <c r="F56" s="13">
        <f t="shared" si="1"/>
        <v>0</v>
      </c>
      <c r="G56" s="12"/>
      <c r="H56" s="15"/>
      <c r="I56" s="13">
        <f t="shared" si="2"/>
        <v>0</v>
      </c>
      <c r="J56" s="12"/>
      <c r="K56" s="15"/>
      <c r="L56" s="13">
        <f t="shared" si="3"/>
        <v>0</v>
      </c>
      <c r="M56" s="12"/>
      <c r="N56" s="15"/>
      <c r="O56" s="13">
        <f t="shared" si="4"/>
        <v>0</v>
      </c>
      <c r="P56" s="12"/>
      <c r="Q56" s="15"/>
      <c r="R56" s="13">
        <f t="shared" si="5"/>
        <v>0</v>
      </c>
      <c r="S56" s="12"/>
      <c r="T56" s="15"/>
      <c r="U56" s="13">
        <f t="shared" si="6"/>
        <v>0</v>
      </c>
      <c r="V56" s="12"/>
      <c r="W56" s="15"/>
      <c r="X56" s="13">
        <f t="shared" si="7"/>
        <v>0</v>
      </c>
      <c r="Y56" s="12"/>
      <c r="Z56" s="15"/>
      <c r="AA56" s="13">
        <f t="shared" si="8"/>
        <v>0</v>
      </c>
      <c r="AB56" s="12"/>
      <c r="AC56" s="15"/>
      <c r="AD56" s="13">
        <f t="shared" si="9"/>
        <v>0</v>
      </c>
      <c r="AE56" s="12"/>
      <c r="AF56" s="15"/>
      <c r="AG56" s="13">
        <f t="shared" si="10"/>
        <v>0</v>
      </c>
      <c r="AH56" s="12"/>
      <c r="AI56" s="15"/>
      <c r="AJ56" s="13">
        <f t="shared" si="11"/>
        <v>0</v>
      </c>
      <c r="AK56" s="12"/>
      <c r="AL56" s="15"/>
      <c r="AM56" s="13">
        <f t="shared" si="12"/>
        <v>0</v>
      </c>
      <c r="AN56" s="12"/>
      <c r="AO56" s="15"/>
      <c r="AP56" s="13">
        <f t="shared" si="13"/>
        <v>0</v>
      </c>
      <c r="AQ56" s="12"/>
      <c r="AR56" s="15"/>
      <c r="AS56" s="13">
        <f t="shared" si="14"/>
        <v>0</v>
      </c>
      <c r="AT56" s="12"/>
      <c r="AU56" s="15"/>
      <c r="AV56" s="13">
        <f t="shared" si="15"/>
        <v>0</v>
      </c>
      <c r="AW56" s="12"/>
      <c r="AX56" s="15"/>
      <c r="AY56" s="13">
        <f t="shared" si="16"/>
        <v>0</v>
      </c>
      <c r="AZ56" s="13">
        <f t="shared" si="17"/>
        <v>0</v>
      </c>
      <c r="BA56" s="13">
        <f t="shared" ref="BA56:BD56" si="70">+AZ56*(1+BA$1)</f>
        <v>0</v>
      </c>
      <c r="BB56" s="13">
        <f t="shared" si="70"/>
        <v>0</v>
      </c>
      <c r="BC56" s="13">
        <f t="shared" si="70"/>
        <v>0</v>
      </c>
      <c r="BD56" s="13">
        <f t="shared" si="70"/>
        <v>0</v>
      </c>
      <c r="BE56" s="14">
        <f t="shared" si="19"/>
        <v>0</v>
      </c>
    </row>
    <row r="57" spans="1:57" ht="45" x14ac:dyDescent="0.25">
      <c r="A57" s="11" t="s">
        <v>23</v>
      </c>
      <c r="B57" s="11" t="s">
        <v>565</v>
      </c>
      <c r="C57" s="11" t="s">
        <v>60</v>
      </c>
      <c r="D57" s="12"/>
      <c r="E57" s="15"/>
      <c r="F57" s="13">
        <f t="shared" si="1"/>
        <v>0</v>
      </c>
      <c r="G57" s="12"/>
      <c r="H57" s="15"/>
      <c r="I57" s="13">
        <f t="shared" si="2"/>
        <v>0</v>
      </c>
      <c r="J57" s="12"/>
      <c r="K57" s="15"/>
      <c r="L57" s="13">
        <f t="shared" si="3"/>
        <v>0</v>
      </c>
      <c r="M57" s="12"/>
      <c r="N57" s="15"/>
      <c r="O57" s="13">
        <f t="shared" si="4"/>
        <v>0</v>
      </c>
      <c r="P57" s="12">
        <v>35</v>
      </c>
      <c r="Q57" s="15"/>
      <c r="R57" s="13">
        <f t="shared" si="5"/>
        <v>0</v>
      </c>
      <c r="S57" s="12"/>
      <c r="T57" s="15"/>
      <c r="U57" s="13">
        <f t="shared" si="6"/>
        <v>0</v>
      </c>
      <c r="V57" s="12"/>
      <c r="W57" s="15"/>
      <c r="X57" s="13">
        <f t="shared" si="7"/>
        <v>0</v>
      </c>
      <c r="Y57" s="12"/>
      <c r="Z57" s="15"/>
      <c r="AA57" s="13">
        <f t="shared" si="8"/>
        <v>0</v>
      </c>
      <c r="AB57" s="12"/>
      <c r="AC57" s="15"/>
      <c r="AD57" s="13">
        <f t="shared" si="9"/>
        <v>0</v>
      </c>
      <c r="AE57" s="12"/>
      <c r="AF57" s="15"/>
      <c r="AG57" s="13">
        <f t="shared" si="10"/>
        <v>0</v>
      </c>
      <c r="AH57" s="12">
        <v>7</v>
      </c>
      <c r="AI57" s="15"/>
      <c r="AJ57" s="13">
        <f t="shared" si="11"/>
        <v>0</v>
      </c>
      <c r="AK57" s="12"/>
      <c r="AL57" s="15"/>
      <c r="AM57" s="13">
        <f t="shared" si="12"/>
        <v>0</v>
      </c>
      <c r="AN57" s="12"/>
      <c r="AO57" s="15"/>
      <c r="AP57" s="13">
        <f t="shared" si="13"/>
        <v>0</v>
      </c>
      <c r="AQ57" s="12"/>
      <c r="AR57" s="15"/>
      <c r="AS57" s="13">
        <f t="shared" si="14"/>
        <v>0</v>
      </c>
      <c r="AT57" s="12">
        <v>45</v>
      </c>
      <c r="AU57" s="15"/>
      <c r="AV57" s="13">
        <f t="shared" si="15"/>
        <v>0</v>
      </c>
      <c r="AW57" s="12">
        <v>5</v>
      </c>
      <c r="AX57" s="15"/>
      <c r="AY57" s="13">
        <f t="shared" si="16"/>
        <v>0</v>
      </c>
      <c r="AZ57" s="13">
        <f t="shared" si="17"/>
        <v>0</v>
      </c>
      <c r="BA57" s="13">
        <f t="shared" ref="BA57:BD57" si="71">+AZ57*(1+BA$1)</f>
        <v>0</v>
      </c>
      <c r="BB57" s="13">
        <f t="shared" si="71"/>
        <v>0</v>
      </c>
      <c r="BC57" s="13">
        <f t="shared" si="71"/>
        <v>0</v>
      </c>
      <c r="BD57" s="13">
        <f t="shared" si="71"/>
        <v>0</v>
      </c>
      <c r="BE57" s="14">
        <f t="shared" si="19"/>
        <v>0</v>
      </c>
    </row>
    <row r="58" spans="1:57" ht="45" x14ac:dyDescent="0.25">
      <c r="A58" s="11" t="s">
        <v>24</v>
      </c>
      <c r="B58" s="11" t="s">
        <v>566</v>
      </c>
      <c r="C58" s="11" t="s">
        <v>60</v>
      </c>
      <c r="D58" s="12"/>
      <c r="E58" s="15"/>
      <c r="F58" s="13">
        <f t="shared" si="1"/>
        <v>0</v>
      </c>
      <c r="G58" s="12"/>
      <c r="H58" s="15"/>
      <c r="I58" s="13">
        <f t="shared" si="2"/>
        <v>0</v>
      </c>
      <c r="J58" s="12"/>
      <c r="K58" s="15"/>
      <c r="L58" s="13">
        <f t="shared" si="3"/>
        <v>0</v>
      </c>
      <c r="M58" s="12"/>
      <c r="N58" s="15"/>
      <c r="O58" s="13">
        <f t="shared" si="4"/>
        <v>0</v>
      </c>
      <c r="P58" s="12">
        <v>140</v>
      </c>
      <c r="Q58" s="15"/>
      <c r="R58" s="13">
        <f t="shared" si="5"/>
        <v>0</v>
      </c>
      <c r="S58" s="12"/>
      <c r="T58" s="15"/>
      <c r="U58" s="13">
        <f t="shared" si="6"/>
        <v>0</v>
      </c>
      <c r="V58" s="12"/>
      <c r="W58" s="15"/>
      <c r="X58" s="13">
        <f t="shared" si="7"/>
        <v>0</v>
      </c>
      <c r="Y58" s="12"/>
      <c r="Z58" s="15"/>
      <c r="AA58" s="13">
        <f t="shared" si="8"/>
        <v>0</v>
      </c>
      <c r="AB58" s="12"/>
      <c r="AC58" s="15"/>
      <c r="AD58" s="13">
        <f t="shared" si="9"/>
        <v>0</v>
      </c>
      <c r="AE58" s="12"/>
      <c r="AF58" s="15"/>
      <c r="AG58" s="13">
        <f t="shared" si="10"/>
        <v>0</v>
      </c>
      <c r="AH58" s="12">
        <v>30</v>
      </c>
      <c r="AI58" s="15"/>
      <c r="AJ58" s="13">
        <f t="shared" si="11"/>
        <v>0</v>
      </c>
      <c r="AK58" s="12"/>
      <c r="AL58" s="15"/>
      <c r="AM58" s="13">
        <f t="shared" si="12"/>
        <v>0</v>
      </c>
      <c r="AN58" s="12">
        <v>300</v>
      </c>
      <c r="AO58" s="15"/>
      <c r="AP58" s="13">
        <f t="shared" si="13"/>
        <v>0</v>
      </c>
      <c r="AQ58" s="12"/>
      <c r="AR58" s="15"/>
      <c r="AS58" s="13">
        <f t="shared" si="14"/>
        <v>0</v>
      </c>
      <c r="AT58" s="12"/>
      <c r="AU58" s="15"/>
      <c r="AV58" s="13">
        <f t="shared" si="15"/>
        <v>0</v>
      </c>
      <c r="AW58" s="12">
        <v>100</v>
      </c>
      <c r="AX58" s="15"/>
      <c r="AY58" s="13">
        <f t="shared" si="16"/>
        <v>0</v>
      </c>
      <c r="AZ58" s="13">
        <f t="shared" si="17"/>
        <v>0</v>
      </c>
      <c r="BA58" s="13">
        <f t="shared" ref="BA58:BD58" si="72">+AZ58*(1+BA$1)</f>
        <v>0</v>
      </c>
      <c r="BB58" s="13">
        <f t="shared" si="72"/>
        <v>0</v>
      </c>
      <c r="BC58" s="13">
        <f t="shared" si="72"/>
        <v>0</v>
      </c>
      <c r="BD58" s="13">
        <f t="shared" si="72"/>
        <v>0</v>
      </c>
      <c r="BE58" s="14">
        <f t="shared" si="19"/>
        <v>0</v>
      </c>
    </row>
    <row r="59" spans="1:57" ht="30" x14ac:dyDescent="0.25">
      <c r="A59" s="11" t="s">
        <v>25</v>
      </c>
      <c r="B59" s="11" t="s">
        <v>567</v>
      </c>
      <c r="C59" s="11" t="s">
        <v>60</v>
      </c>
      <c r="D59" s="12"/>
      <c r="E59" s="15"/>
      <c r="F59" s="13">
        <f t="shared" si="1"/>
        <v>0</v>
      </c>
      <c r="G59" s="12"/>
      <c r="H59" s="15"/>
      <c r="I59" s="13">
        <f t="shared" si="2"/>
        <v>0</v>
      </c>
      <c r="J59" s="12"/>
      <c r="K59" s="15"/>
      <c r="L59" s="13">
        <f t="shared" si="3"/>
        <v>0</v>
      </c>
      <c r="M59" s="12"/>
      <c r="N59" s="15"/>
      <c r="O59" s="13">
        <f t="shared" si="4"/>
        <v>0</v>
      </c>
      <c r="P59" s="12">
        <v>29</v>
      </c>
      <c r="Q59" s="15"/>
      <c r="R59" s="13">
        <f t="shared" si="5"/>
        <v>0</v>
      </c>
      <c r="S59" s="12"/>
      <c r="T59" s="15"/>
      <c r="U59" s="13">
        <f t="shared" si="6"/>
        <v>0</v>
      </c>
      <c r="V59" s="12"/>
      <c r="W59" s="15"/>
      <c r="X59" s="13">
        <f t="shared" si="7"/>
        <v>0</v>
      </c>
      <c r="Y59" s="12">
        <v>38</v>
      </c>
      <c r="Z59" s="15"/>
      <c r="AA59" s="13">
        <f t="shared" si="8"/>
        <v>0</v>
      </c>
      <c r="AB59" s="12"/>
      <c r="AC59" s="15"/>
      <c r="AD59" s="13">
        <f t="shared" si="9"/>
        <v>0</v>
      </c>
      <c r="AE59" s="12"/>
      <c r="AF59" s="15"/>
      <c r="AG59" s="13">
        <f t="shared" si="10"/>
        <v>0</v>
      </c>
      <c r="AH59" s="12">
        <v>14</v>
      </c>
      <c r="AI59" s="15"/>
      <c r="AJ59" s="13">
        <f t="shared" si="11"/>
        <v>0</v>
      </c>
      <c r="AK59" s="12"/>
      <c r="AL59" s="15"/>
      <c r="AM59" s="13">
        <f t="shared" si="12"/>
        <v>0</v>
      </c>
      <c r="AN59" s="12"/>
      <c r="AO59" s="15"/>
      <c r="AP59" s="13">
        <f t="shared" si="13"/>
        <v>0</v>
      </c>
      <c r="AQ59" s="12"/>
      <c r="AR59" s="15"/>
      <c r="AS59" s="13">
        <f t="shared" si="14"/>
        <v>0</v>
      </c>
      <c r="AT59" s="12"/>
      <c r="AU59" s="15"/>
      <c r="AV59" s="13">
        <f t="shared" si="15"/>
        <v>0</v>
      </c>
      <c r="AW59" s="12">
        <v>47</v>
      </c>
      <c r="AX59" s="15"/>
      <c r="AY59" s="13">
        <f t="shared" si="16"/>
        <v>0</v>
      </c>
      <c r="AZ59" s="13">
        <f t="shared" si="17"/>
        <v>0</v>
      </c>
      <c r="BA59" s="13">
        <f t="shared" ref="BA59:BD59" si="73">+AZ59*(1+BA$1)</f>
        <v>0</v>
      </c>
      <c r="BB59" s="13">
        <f t="shared" si="73"/>
        <v>0</v>
      </c>
      <c r="BC59" s="13">
        <f t="shared" si="73"/>
        <v>0</v>
      </c>
      <c r="BD59" s="13">
        <f t="shared" si="73"/>
        <v>0</v>
      </c>
      <c r="BE59" s="14">
        <f t="shared" si="19"/>
        <v>0</v>
      </c>
    </row>
    <row r="60" spans="1:57" ht="45" x14ac:dyDescent="0.25">
      <c r="A60" s="11" t="s">
        <v>26</v>
      </c>
      <c r="B60" s="11" t="s">
        <v>595</v>
      </c>
      <c r="C60" s="11" t="s">
        <v>60</v>
      </c>
      <c r="D60" s="12"/>
      <c r="E60" s="15"/>
      <c r="F60" s="13">
        <f t="shared" si="1"/>
        <v>0</v>
      </c>
      <c r="G60" s="12">
        <v>11</v>
      </c>
      <c r="H60" s="15"/>
      <c r="I60" s="13">
        <f t="shared" si="2"/>
        <v>0</v>
      </c>
      <c r="J60" s="12"/>
      <c r="K60" s="15"/>
      <c r="L60" s="13">
        <f t="shared" si="3"/>
        <v>0</v>
      </c>
      <c r="M60" s="12"/>
      <c r="N60" s="15"/>
      <c r="O60" s="13">
        <f t="shared" si="4"/>
        <v>0</v>
      </c>
      <c r="P60" s="12">
        <v>5</v>
      </c>
      <c r="Q60" s="15"/>
      <c r="R60" s="13">
        <f t="shared" si="5"/>
        <v>0</v>
      </c>
      <c r="S60" s="12"/>
      <c r="T60" s="15"/>
      <c r="U60" s="13">
        <f t="shared" si="6"/>
        <v>0</v>
      </c>
      <c r="V60" s="12"/>
      <c r="W60" s="15"/>
      <c r="X60" s="13">
        <f t="shared" si="7"/>
        <v>0</v>
      </c>
      <c r="Y60" s="12">
        <v>20</v>
      </c>
      <c r="Z60" s="15"/>
      <c r="AA60" s="13">
        <f t="shared" si="8"/>
        <v>0</v>
      </c>
      <c r="AB60" s="12"/>
      <c r="AC60" s="15"/>
      <c r="AD60" s="13">
        <f t="shared" si="9"/>
        <v>0</v>
      </c>
      <c r="AE60" s="12"/>
      <c r="AF60" s="15"/>
      <c r="AG60" s="13">
        <f t="shared" si="10"/>
        <v>0</v>
      </c>
      <c r="AH60" s="12"/>
      <c r="AI60" s="15"/>
      <c r="AJ60" s="13">
        <f t="shared" si="11"/>
        <v>0</v>
      </c>
      <c r="AK60" s="12"/>
      <c r="AL60" s="15"/>
      <c r="AM60" s="13">
        <f t="shared" si="12"/>
        <v>0</v>
      </c>
      <c r="AN60" s="12"/>
      <c r="AO60" s="15"/>
      <c r="AP60" s="13">
        <f t="shared" si="13"/>
        <v>0</v>
      </c>
      <c r="AQ60" s="12"/>
      <c r="AR60" s="15"/>
      <c r="AS60" s="13">
        <f t="shared" si="14"/>
        <v>0</v>
      </c>
      <c r="AT60" s="12"/>
      <c r="AU60" s="15"/>
      <c r="AV60" s="13">
        <f t="shared" si="15"/>
        <v>0</v>
      </c>
      <c r="AW60" s="12">
        <v>12</v>
      </c>
      <c r="AX60" s="15"/>
      <c r="AY60" s="13">
        <f t="shared" si="16"/>
        <v>0</v>
      </c>
      <c r="AZ60" s="13">
        <f t="shared" si="17"/>
        <v>0</v>
      </c>
      <c r="BA60" s="13">
        <f t="shared" ref="BA60:BD60" si="74">+AZ60*(1+BA$1)</f>
        <v>0</v>
      </c>
      <c r="BB60" s="13">
        <f t="shared" si="74"/>
        <v>0</v>
      </c>
      <c r="BC60" s="13">
        <f t="shared" si="74"/>
        <v>0</v>
      </c>
      <c r="BD60" s="13">
        <f t="shared" si="74"/>
        <v>0</v>
      </c>
      <c r="BE60" s="14">
        <f t="shared" si="19"/>
        <v>0</v>
      </c>
    </row>
    <row r="61" spans="1:57" ht="45" x14ac:dyDescent="0.25">
      <c r="A61" s="11" t="s">
        <v>27</v>
      </c>
      <c r="B61" s="11" t="s">
        <v>569</v>
      </c>
      <c r="C61" s="11" t="s">
        <v>60</v>
      </c>
      <c r="D61" s="12"/>
      <c r="E61" s="15"/>
      <c r="F61" s="13">
        <f t="shared" si="1"/>
        <v>0</v>
      </c>
      <c r="G61" s="12"/>
      <c r="H61" s="15"/>
      <c r="I61" s="13">
        <f t="shared" si="2"/>
        <v>0</v>
      </c>
      <c r="J61" s="12"/>
      <c r="K61" s="15"/>
      <c r="L61" s="13">
        <f t="shared" si="3"/>
        <v>0</v>
      </c>
      <c r="M61" s="12">
        <v>11</v>
      </c>
      <c r="N61" s="15"/>
      <c r="O61" s="13">
        <f t="shared" si="4"/>
        <v>0</v>
      </c>
      <c r="P61" s="12">
        <v>20</v>
      </c>
      <c r="Q61" s="15"/>
      <c r="R61" s="13">
        <f t="shared" si="5"/>
        <v>0</v>
      </c>
      <c r="S61" s="12">
        <v>6</v>
      </c>
      <c r="T61" s="15"/>
      <c r="U61" s="13">
        <f t="shared" si="6"/>
        <v>0</v>
      </c>
      <c r="V61" s="12">
        <v>2</v>
      </c>
      <c r="W61" s="15"/>
      <c r="X61" s="13">
        <f t="shared" si="7"/>
        <v>0</v>
      </c>
      <c r="Y61" s="12"/>
      <c r="Z61" s="15"/>
      <c r="AA61" s="13">
        <f t="shared" si="8"/>
        <v>0</v>
      </c>
      <c r="AB61" s="12"/>
      <c r="AC61" s="15"/>
      <c r="AD61" s="13">
        <f t="shared" si="9"/>
        <v>0</v>
      </c>
      <c r="AE61" s="12"/>
      <c r="AF61" s="15"/>
      <c r="AG61" s="13">
        <f t="shared" si="10"/>
        <v>0</v>
      </c>
      <c r="AH61" s="12">
        <v>10</v>
      </c>
      <c r="AI61" s="15"/>
      <c r="AJ61" s="13">
        <f t="shared" si="11"/>
        <v>0</v>
      </c>
      <c r="AK61" s="12"/>
      <c r="AL61" s="15"/>
      <c r="AM61" s="13">
        <f t="shared" si="12"/>
        <v>0</v>
      </c>
      <c r="AN61" s="12">
        <v>4</v>
      </c>
      <c r="AO61" s="15"/>
      <c r="AP61" s="13">
        <f t="shared" si="13"/>
        <v>0</v>
      </c>
      <c r="AQ61" s="12"/>
      <c r="AR61" s="15"/>
      <c r="AS61" s="13">
        <f t="shared" si="14"/>
        <v>0</v>
      </c>
      <c r="AT61" s="12"/>
      <c r="AU61" s="15"/>
      <c r="AV61" s="13">
        <f t="shared" si="15"/>
        <v>0</v>
      </c>
      <c r="AW61" s="12">
        <v>33</v>
      </c>
      <c r="AX61" s="15"/>
      <c r="AY61" s="13">
        <f t="shared" si="16"/>
        <v>0</v>
      </c>
      <c r="AZ61" s="13">
        <f t="shared" si="17"/>
        <v>0</v>
      </c>
      <c r="BA61" s="13">
        <f t="shared" ref="BA61:BD61" si="75">+AZ61*(1+BA$1)</f>
        <v>0</v>
      </c>
      <c r="BB61" s="13">
        <f t="shared" si="75"/>
        <v>0</v>
      </c>
      <c r="BC61" s="13">
        <f t="shared" si="75"/>
        <v>0</v>
      </c>
      <c r="BD61" s="13">
        <f t="shared" si="75"/>
        <v>0</v>
      </c>
      <c r="BE61" s="14">
        <f t="shared" si="19"/>
        <v>0</v>
      </c>
    </row>
    <row r="62" spans="1:57" ht="45" x14ac:dyDescent="0.25">
      <c r="A62" s="11" t="s">
        <v>28</v>
      </c>
      <c r="B62" s="11" t="s">
        <v>570</v>
      </c>
      <c r="C62" s="11" t="s">
        <v>60</v>
      </c>
      <c r="D62" s="12"/>
      <c r="E62" s="15"/>
      <c r="F62" s="13">
        <f t="shared" si="1"/>
        <v>0</v>
      </c>
      <c r="G62" s="12"/>
      <c r="H62" s="15"/>
      <c r="I62" s="13">
        <f t="shared" si="2"/>
        <v>0</v>
      </c>
      <c r="J62" s="12"/>
      <c r="K62" s="15"/>
      <c r="L62" s="13">
        <f t="shared" si="3"/>
        <v>0</v>
      </c>
      <c r="M62" s="12"/>
      <c r="N62" s="15"/>
      <c r="O62" s="13">
        <f t="shared" si="4"/>
        <v>0</v>
      </c>
      <c r="P62" s="12"/>
      <c r="Q62" s="15"/>
      <c r="R62" s="13">
        <f t="shared" si="5"/>
        <v>0</v>
      </c>
      <c r="S62" s="12"/>
      <c r="T62" s="15"/>
      <c r="U62" s="13">
        <f t="shared" si="6"/>
        <v>0</v>
      </c>
      <c r="V62" s="12"/>
      <c r="W62" s="15"/>
      <c r="X62" s="13">
        <f t="shared" si="7"/>
        <v>0</v>
      </c>
      <c r="Y62" s="12"/>
      <c r="Z62" s="15"/>
      <c r="AA62" s="13">
        <f t="shared" si="8"/>
        <v>0</v>
      </c>
      <c r="AB62" s="12"/>
      <c r="AC62" s="15"/>
      <c r="AD62" s="13">
        <f t="shared" si="9"/>
        <v>0</v>
      </c>
      <c r="AE62" s="12"/>
      <c r="AF62" s="15"/>
      <c r="AG62" s="13">
        <f t="shared" si="10"/>
        <v>0</v>
      </c>
      <c r="AH62" s="12"/>
      <c r="AI62" s="15"/>
      <c r="AJ62" s="13">
        <f t="shared" si="11"/>
        <v>0</v>
      </c>
      <c r="AK62" s="12"/>
      <c r="AL62" s="15"/>
      <c r="AM62" s="13">
        <f t="shared" si="12"/>
        <v>0</v>
      </c>
      <c r="AN62" s="12"/>
      <c r="AO62" s="15"/>
      <c r="AP62" s="13">
        <f t="shared" si="13"/>
        <v>0</v>
      </c>
      <c r="AQ62" s="12"/>
      <c r="AR62" s="15"/>
      <c r="AS62" s="13">
        <f t="shared" si="14"/>
        <v>0</v>
      </c>
      <c r="AT62" s="12"/>
      <c r="AU62" s="15"/>
      <c r="AV62" s="13">
        <f t="shared" si="15"/>
        <v>0</v>
      </c>
      <c r="AW62" s="12"/>
      <c r="AX62" s="15"/>
      <c r="AY62" s="13">
        <f t="shared" si="16"/>
        <v>0</v>
      </c>
      <c r="AZ62" s="13">
        <f t="shared" si="17"/>
        <v>0</v>
      </c>
      <c r="BA62" s="13">
        <f t="shared" ref="BA62:BD62" si="76">+AZ62*(1+BA$1)</f>
        <v>0</v>
      </c>
      <c r="BB62" s="13">
        <f t="shared" si="76"/>
        <v>0</v>
      </c>
      <c r="BC62" s="13">
        <f t="shared" si="76"/>
        <v>0</v>
      </c>
      <c r="BD62" s="13">
        <f t="shared" si="76"/>
        <v>0</v>
      </c>
      <c r="BE62" s="14">
        <f t="shared" si="19"/>
        <v>0</v>
      </c>
    </row>
    <row r="63" spans="1:57" ht="30" x14ac:dyDescent="0.25">
      <c r="A63" s="11" t="s">
        <v>29</v>
      </c>
      <c r="B63" s="11" t="s">
        <v>571</v>
      </c>
      <c r="C63" s="11" t="s">
        <v>60</v>
      </c>
      <c r="D63" s="12"/>
      <c r="E63" s="15"/>
      <c r="F63" s="13">
        <f t="shared" si="1"/>
        <v>0</v>
      </c>
      <c r="G63" s="12">
        <v>3</v>
      </c>
      <c r="H63" s="15"/>
      <c r="I63" s="13">
        <f t="shared" si="2"/>
        <v>0</v>
      </c>
      <c r="J63" s="12"/>
      <c r="K63" s="15"/>
      <c r="L63" s="13">
        <f t="shared" si="3"/>
        <v>0</v>
      </c>
      <c r="M63" s="12">
        <v>30</v>
      </c>
      <c r="N63" s="15"/>
      <c r="O63" s="13">
        <f t="shared" si="4"/>
        <v>0</v>
      </c>
      <c r="P63" s="12">
        <v>60</v>
      </c>
      <c r="Q63" s="15"/>
      <c r="R63" s="13">
        <f t="shared" si="5"/>
        <v>0</v>
      </c>
      <c r="S63" s="12"/>
      <c r="T63" s="15"/>
      <c r="U63" s="13">
        <f t="shared" si="6"/>
        <v>0</v>
      </c>
      <c r="V63" s="12"/>
      <c r="W63" s="15"/>
      <c r="X63" s="13">
        <f t="shared" si="7"/>
        <v>0</v>
      </c>
      <c r="Y63" s="12">
        <v>70</v>
      </c>
      <c r="Z63" s="15"/>
      <c r="AA63" s="13">
        <f t="shared" si="8"/>
        <v>0</v>
      </c>
      <c r="AB63" s="12"/>
      <c r="AC63" s="15"/>
      <c r="AD63" s="13">
        <f t="shared" si="9"/>
        <v>0</v>
      </c>
      <c r="AE63" s="12">
        <v>100</v>
      </c>
      <c r="AF63" s="15"/>
      <c r="AG63" s="13">
        <f t="shared" si="10"/>
        <v>0</v>
      </c>
      <c r="AH63" s="12">
        <v>50</v>
      </c>
      <c r="AI63" s="15"/>
      <c r="AJ63" s="13">
        <f t="shared" si="11"/>
        <v>0</v>
      </c>
      <c r="AK63" s="12"/>
      <c r="AL63" s="15"/>
      <c r="AM63" s="13">
        <f t="shared" si="12"/>
        <v>0</v>
      </c>
      <c r="AN63" s="12"/>
      <c r="AO63" s="15"/>
      <c r="AP63" s="13">
        <f t="shared" si="13"/>
        <v>0</v>
      </c>
      <c r="AQ63" s="12"/>
      <c r="AR63" s="15"/>
      <c r="AS63" s="13">
        <f t="shared" si="14"/>
        <v>0</v>
      </c>
      <c r="AT63" s="12">
        <v>15</v>
      </c>
      <c r="AU63" s="15"/>
      <c r="AV63" s="13">
        <f t="shared" si="15"/>
        <v>0</v>
      </c>
      <c r="AW63" s="12">
        <v>125</v>
      </c>
      <c r="AX63" s="15"/>
      <c r="AY63" s="13">
        <f t="shared" si="16"/>
        <v>0</v>
      </c>
      <c r="AZ63" s="13">
        <f t="shared" si="17"/>
        <v>0</v>
      </c>
      <c r="BA63" s="13">
        <f t="shared" ref="BA63:BD63" si="77">+AZ63*(1+BA$1)</f>
        <v>0</v>
      </c>
      <c r="BB63" s="13">
        <f t="shared" si="77"/>
        <v>0</v>
      </c>
      <c r="BC63" s="13">
        <f t="shared" si="77"/>
        <v>0</v>
      </c>
      <c r="BD63" s="13">
        <f t="shared" si="77"/>
        <v>0</v>
      </c>
      <c r="BE63" s="14">
        <f t="shared" si="19"/>
        <v>0</v>
      </c>
    </row>
    <row r="64" spans="1:57" ht="30" x14ac:dyDescent="0.25">
      <c r="A64" s="11" t="s">
        <v>31</v>
      </c>
      <c r="B64" s="11" t="s">
        <v>573</v>
      </c>
      <c r="C64" s="11" t="s">
        <v>60</v>
      </c>
      <c r="D64" s="12"/>
      <c r="E64" s="15"/>
      <c r="F64" s="13">
        <f t="shared" si="1"/>
        <v>0</v>
      </c>
      <c r="G64" s="12">
        <v>5</v>
      </c>
      <c r="H64" s="15"/>
      <c r="I64" s="13">
        <f t="shared" si="2"/>
        <v>0</v>
      </c>
      <c r="J64" s="12"/>
      <c r="K64" s="15"/>
      <c r="L64" s="13">
        <f t="shared" si="3"/>
        <v>0</v>
      </c>
      <c r="M64" s="12">
        <v>5</v>
      </c>
      <c r="N64" s="15"/>
      <c r="O64" s="13">
        <f t="shared" si="4"/>
        <v>0</v>
      </c>
      <c r="P64" s="12">
        <v>10</v>
      </c>
      <c r="Q64" s="15"/>
      <c r="R64" s="13">
        <f t="shared" si="5"/>
        <v>0</v>
      </c>
      <c r="S64" s="12"/>
      <c r="T64" s="15"/>
      <c r="U64" s="13">
        <f t="shared" si="6"/>
        <v>0</v>
      </c>
      <c r="V64" s="12"/>
      <c r="W64" s="15"/>
      <c r="X64" s="13">
        <f t="shared" si="7"/>
        <v>0</v>
      </c>
      <c r="Y64" s="12"/>
      <c r="Z64" s="15"/>
      <c r="AA64" s="13">
        <f t="shared" si="8"/>
        <v>0</v>
      </c>
      <c r="AB64" s="12"/>
      <c r="AC64" s="15"/>
      <c r="AD64" s="13">
        <f t="shared" si="9"/>
        <v>0</v>
      </c>
      <c r="AE64" s="12"/>
      <c r="AF64" s="15"/>
      <c r="AG64" s="13">
        <f t="shared" si="10"/>
        <v>0</v>
      </c>
      <c r="AH64" s="12">
        <v>20</v>
      </c>
      <c r="AI64" s="15"/>
      <c r="AJ64" s="13">
        <f t="shared" si="11"/>
        <v>0</v>
      </c>
      <c r="AK64" s="12"/>
      <c r="AL64" s="15"/>
      <c r="AM64" s="13">
        <f t="shared" si="12"/>
        <v>0</v>
      </c>
      <c r="AN64" s="12"/>
      <c r="AO64" s="15"/>
      <c r="AP64" s="13">
        <f t="shared" si="13"/>
        <v>0</v>
      </c>
      <c r="AQ64" s="12"/>
      <c r="AR64" s="15"/>
      <c r="AS64" s="13">
        <f t="shared" si="14"/>
        <v>0</v>
      </c>
      <c r="AT64" s="12">
        <v>30</v>
      </c>
      <c r="AU64" s="15"/>
      <c r="AV64" s="13">
        <f t="shared" si="15"/>
        <v>0</v>
      </c>
      <c r="AW64" s="12"/>
      <c r="AX64" s="15"/>
      <c r="AY64" s="13">
        <f t="shared" si="16"/>
        <v>0</v>
      </c>
      <c r="AZ64" s="13">
        <f t="shared" si="17"/>
        <v>0</v>
      </c>
      <c r="BA64" s="13">
        <f t="shared" ref="BA64:BD64" si="78">+AZ64*(1+BA$1)</f>
        <v>0</v>
      </c>
      <c r="BB64" s="13">
        <f t="shared" si="78"/>
        <v>0</v>
      </c>
      <c r="BC64" s="13">
        <f t="shared" si="78"/>
        <v>0</v>
      </c>
      <c r="BD64" s="13">
        <f t="shared" si="78"/>
        <v>0</v>
      </c>
      <c r="BE64" s="14">
        <f t="shared" si="19"/>
        <v>0</v>
      </c>
    </row>
    <row r="65" spans="1:57" ht="45" x14ac:dyDescent="0.25">
      <c r="A65" s="11" t="s">
        <v>32</v>
      </c>
      <c r="B65" s="11" t="s">
        <v>596</v>
      </c>
      <c r="C65" s="11" t="s">
        <v>60</v>
      </c>
      <c r="D65" s="12"/>
      <c r="E65" s="15"/>
      <c r="F65" s="13">
        <f t="shared" si="1"/>
        <v>0</v>
      </c>
      <c r="G65" s="12">
        <v>10</v>
      </c>
      <c r="H65" s="15"/>
      <c r="I65" s="13">
        <f t="shared" si="2"/>
        <v>0</v>
      </c>
      <c r="J65" s="12"/>
      <c r="K65" s="15"/>
      <c r="L65" s="13">
        <f t="shared" si="3"/>
        <v>0</v>
      </c>
      <c r="M65" s="12"/>
      <c r="N65" s="15"/>
      <c r="O65" s="13">
        <f t="shared" si="4"/>
        <v>0</v>
      </c>
      <c r="P65" s="12">
        <v>47</v>
      </c>
      <c r="Q65" s="15"/>
      <c r="R65" s="13">
        <f t="shared" si="5"/>
        <v>0</v>
      </c>
      <c r="S65" s="12"/>
      <c r="T65" s="15"/>
      <c r="U65" s="13">
        <f t="shared" si="6"/>
        <v>0</v>
      </c>
      <c r="V65" s="12"/>
      <c r="W65" s="15"/>
      <c r="X65" s="13">
        <f t="shared" si="7"/>
        <v>0</v>
      </c>
      <c r="Y65" s="12"/>
      <c r="Z65" s="15"/>
      <c r="AA65" s="13">
        <f t="shared" si="8"/>
        <v>0</v>
      </c>
      <c r="AB65" s="12"/>
      <c r="AC65" s="15"/>
      <c r="AD65" s="13">
        <f t="shared" si="9"/>
        <v>0</v>
      </c>
      <c r="AE65" s="12"/>
      <c r="AF65" s="15"/>
      <c r="AG65" s="13">
        <f t="shared" si="10"/>
        <v>0</v>
      </c>
      <c r="AH65" s="12">
        <v>25</v>
      </c>
      <c r="AI65" s="15"/>
      <c r="AJ65" s="13">
        <f t="shared" si="11"/>
        <v>0</v>
      </c>
      <c r="AK65" s="12"/>
      <c r="AL65" s="15"/>
      <c r="AM65" s="13">
        <f t="shared" si="12"/>
        <v>0</v>
      </c>
      <c r="AN65" s="12"/>
      <c r="AO65" s="15"/>
      <c r="AP65" s="13">
        <f t="shared" si="13"/>
        <v>0</v>
      </c>
      <c r="AQ65" s="12"/>
      <c r="AR65" s="15"/>
      <c r="AS65" s="13">
        <f t="shared" si="14"/>
        <v>0</v>
      </c>
      <c r="AT65" s="12">
        <v>108</v>
      </c>
      <c r="AU65" s="15"/>
      <c r="AV65" s="13">
        <f t="shared" si="15"/>
        <v>0</v>
      </c>
      <c r="AW65" s="12"/>
      <c r="AX65" s="15"/>
      <c r="AY65" s="13">
        <f t="shared" si="16"/>
        <v>0</v>
      </c>
      <c r="AZ65" s="13">
        <f t="shared" si="17"/>
        <v>0</v>
      </c>
      <c r="BA65" s="13">
        <f t="shared" ref="BA65:BD65" si="79">+AZ65*(1+BA$1)</f>
        <v>0</v>
      </c>
      <c r="BB65" s="13">
        <f t="shared" si="79"/>
        <v>0</v>
      </c>
      <c r="BC65" s="13">
        <f t="shared" si="79"/>
        <v>0</v>
      </c>
      <c r="BD65" s="13">
        <f t="shared" si="79"/>
        <v>0</v>
      </c>
      <c r="BE65" s="14">
        <f t="shared" si="19"/>
        <v>0</v>
      </c>
    </row>
    <row r="66" spans="1:57" ht="30" x14ac:dyDescent="0.25">
      <c r="A66" s="11" t="s">
        <v>34</v>
      </c>
      <c r="B66" s="11" t="s">
        <v>576</v>
      </c>
      <c r="C66" s="11" t="s">
        <v>61</v>
      </c>
      <c r="D66" s="12"/>
      <c r="E66" s="15"/>
      <c r="F66" s="13">
        <f t="shared" si="1"/>
        <v>0</v>
      </c>
      <c r="G66" s="12"/>
      <c r="H66" s="15"/>
      <c r="I66" s="13">
        <f t="shared" si="2"/>
        <v>0</v>
      </c>
      <c r="J66" s="12"/>
      <c r="K66" s="15"/>
      <c r="L66" s="13">
        <f t="shared" si="3"/>
        <v>0</v>
      </c>
      <c r="M66" s="12"/>
      <c r="N66" s="15"/>
      <c r="O66" s="13">
        <f t="shared" si="4"/>
        <v>0</v>
      </c>
      <c r="P66" s="12"/>
      <c r="Q66" s="15"/>
      <c r="R66" s="13">
        <f t="shared" si="5"/>
        <v>0</v>
      </c>
      <c r="S66" s="12"/>
      <c r="T66" s="15"/>
      <c r="U66" s="13">
        <f t="shared" si="6"/>
        <v>0</v>
      </c>
      <c r="V66" s="12"/>
      <c r="W66" s="15"/>
      <c r="X66" s="13">
        <f t="shared" si="7"/>
        <v>0</v>
      </c>
      <c r="Y66" s="12"/>
      <c r="Z66" s="15"/>
      <c r="AA66" s="13">
        <f t="shared" si="8"/>
        <v>0</v>
      </c>
      <c r="AB66" s="12"/>
      <c r="AC66" s="15"/>
      <c r="AD66" s="13">
        <f t="shared" si="9"/>
        <v>0</v>
      </c>
      <c r="AE66" s="12"/>
      <c r="AF66" s="15"/>
      <c r="AG66" s="13">
        <f t="shared" si="10"/>
        <v>0</v>
      </c>
      <c r="AH66" s="12"/>
      <c r="AI66" s="15"/>
      <c r="AJ66" s="13">
        <f t="shared" si="11"/>
        <v>0</v>
      </c>
      <c r="AK66" s="12"/>
      <c r="AL66" s="15"/>
      <c r="AM66" s="13">
        <f t="shared" si="12"/>
        <v>0</v>
      </c>
      <c r="AN66" s="12"/>
      <c r="AO66" s="15"/>
      <c r="AP66" s="13">
        <f t="shared" si="13"/>
        <v>0</v>
      </c>
      <c r="AQ66" s="12"/>
      <c r="AR66" s="15"/>
      <c r="AS66" s="13">
        <f t="shared" si="14"/>
        <v>0</v>
      </c>
      <c r="AT66" s="12"/>
      <c r="AU66" s="15"/>
      <c r="AV66" s="13">
        <f t="shared" si="15"/>
        <v>0</v>
      </c>
      <c r="AW66" s="12"/>
      <c r="AX66" s="15"/>
      <c r="AY66" s="13">
        <f t="shared" si="16"/>
        <v>0</v>
      </c>
      <c r="AZ66" s="13">
        <f t="shared" si="17"/>
        <v>0</v>
      </c>
      <c r="BA66" s="13">
        <f t="shared" ref="BA66:BD66" si="80">+AZ66*(1+BA$1)</f>
        <v>0</v>
      </c>
      <c r="BB66" s="13">
        <f t="shared" si="80"/>
        <v>0</v>
      </c>
      <c r="BC66" s="13">
        <f t="shared" si="80"/>
        <v>0</v>
      </c>
      <c r="BD66" s="13">
        <f t="shared" si="80"/>
        <v>0</v>
      </c>
      <c r="BE66" s="14">
        <f t="shared" si="19"/>
        <v>0</v>
      </c>
    </row>
    <row r="67" spans="1:57" ht="45" x14ac:dyDescent="0.25">
      <c r="A67" s="11" t="s">
        <v>35</v>
      </c>
      <c r="B67" s="11" t="s">
        <v>577</v>
      </c>
      <c r="C67" s="11" t="s">
        <v>60</v>
      </c>
      <c r="D67" s="12"/>
      <c r="E67" s="15"/>
      <c r="F67" s="13">
        <f t="shared" si="1"/>
        <v>0</v>
      </c>
      <c r="G67" s="12"/>
      <c r="H67" s="15"/>
      <c r="I67" s="13">
        <f t="shared" si="2"/>
        <v>0</v>
      </c>
      <c r="J67" s="12"/>
      <c r="K67" s="15"/>
      <c r="L67" s="13">
        <f t="shared" si="3"/>
        <v>0</v>
      </c>
      <c r="M67" s="12"/>
      <c r="N67" s="15"/>
      <c r="O67" s="13">
        <f t="shared" si="4"/>
        <v>0</v>
      </c>
      <c r="P67" s="12"/>
      <c r="Q67" s="15"/>
      <c r="R67" s="13">
        <f t="shared" si="5"/>
        <v>0</v>
      </c>
      <c r="S67" s="12"/>
      <c r="T67" s="15"/>
      <c r="U67" s="13">
        <f t="shared" si="6"/>
        <v>0</v>
      </c>
      <c r="V67" s="12"/>
      <c r="W67" s="15"/>
      <c r="X67" s="13">
        <f t="shared" si="7"/>
        <v>0</v>
      </c>
      <c r="Y67" s="12"/>
      <c r="Z67" s="15"/>
      <c r="AA67" s="13">
        <f t="shared" si="8"/>
        <v>0</v>
      </c>
      <c r="AB67" s="12"/>
      <c r="AC67" s="15"/>
      <c r="AD67" s="13">
        <f t="shared" si="9"/>
        <v>0</v>
      </c>
      <c r="AE67" s="12"/>
      <c r="AF67" s="15"/>
      <c r="AG67" s="13">
        <f t="shared" si="10"/>
        <v>0</v>
      </c>
      <c r="AH67" s="12"/>
      <c r="AI67" s="15"/>
      <c r="AJ67" s="13">
        <f t="shared" si="11"/>
        <v>0</v>
      </c>
      <c r="AK67" s="12"/>
      <c r="AL67" s="15"/>
      <c r="AM67" s="13">
        <f t="shared" si="12"/>
        <v>0</v>
      </c>
      <c r="AN67" s="12"/>
      <c r="AO67" s="15"/>
      <c r="AP67" s="13">
        <f t="shared" si="13"/>
        <v>0</v>
      </c>
      <c r="AQ67" s="12"/>
      <c r="AR67" s="15"/>
      <c r="AS67" s="13">
        <f t="shared" si="14"/>
        <v>0</v>
      </c>
      <c r="AT67" s="12"/>
      <c r="AU67" s="15"/>
      <c r="AV67" s="13">
        <f t="shared" si="15"/>
        <v>0</v>
      </c>
      <c r="AW67" s="12"/>
      <c r="AX67" s="15"/>
      <c r="AY67" s="13">
        <f t="shared" si="16"/>
        <v>0</v>
      </c>
      <c r="AZ67" s="13">
        <f t="shared" si="17"/>
        <v>0</v>
      </c>
      <c r="BA67" s="13">
        <f t="shared" ref="BA67:BD67" si="81">+AZ67*(1+BA$1)</f>
        <v>0</v>
      </c>
      <c r="BB67" s="13">
        <f t="shared" si="81"/>
        <v>0</v>
      </c>
      <c r="BC67" s="13">
        <f t="shared" si="81"/>
        <v>0</v>
      </c>
      <c r="BD67" s="13">
        <f t="shared" si="81"/>
        <v>0</v>
      </c>
      <c r="BE67" s="14">
        <f t="shared" si="19"/>
        <v>0</v>
      </c>
    </row>
    <row r="68" spans="1:57" ht="15.75" thickBot="1" x14ac:dyDescent="0.3">
      <c r="BB68" s="24" t="s">
        <v>630</v>
      </c>
      <c r="BC68" s="24"/>
      <c r="BD68" s="24"/>
      <c r="BE68" s="25">
        <f>SUM(BE4:BE67)</f>
        <v>0</v>
      </c>
    </row>
    <row r="69" spans="1:57" ht="15.75" thickTop="1" x14ac:dyDescent="0.25"/>
  </sheetData>
  <sheetProtection algorithmName="SHA-512" hashValue="zXod/G/SdmxkCkuYY2wmYBYS6F3cA2nVb7VYzWC7LMFi4uTRCzcgZ6T4zxUz7rQQZK7YtRowyvq9am2GlsydIw==" saltValue="c1rVSA0ZW/SFNhK7wyNgxg==" spinCount="100000" sheet="1" objects="1" scenarios="1"/>
  <mergeCells count="25">
    <mergeCell ref="AZ2:AZ3"/>
    <mergeCell ref="AH2:AJ2"/>
    <mergeCell ref="AK2:AM2"/>
    <mergeCell ref="AN2:AP2"/>
    <mergeCell ref="AQ2:AS2"/>
    <mergeCell ref="AT2:AV2"/>
    <mergeCell ref="AB2:AD2"/>
    <mergeCell ref="AE2:AG2"/>
    <mergeCell ref="AW2:AY2"/>
    <mergeCell ref="S2:U2"/>
    <mergeCell ref="V2:X2"/>
    <mergeCell ref="A2:A3"/>
    <mergeCell ref="C2:C3"/>
    <mergeCell ref="Y2:AA2"/>
    <mergeCell ref="G2:I2"/>
    <mergeCell ref="J2:L2"/>
    <mergeCell ref="D2:F2"/>
    <mergeCell ref="M2:O2"/>
    <mergeCell ref="P2:R2"/>
    <mergeCell ref="B2:B3"/>
    <mergeCell ref="BA2:BA3"/>
    <mergeCell ref="BB2:BB3"/>
    <mergeCell ref="BC2:BC3"/>
    <mergeCell ref="BD2:BD3"/>
    <mergeCell ref="BE2:BE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P80"/>
  <sheetViews>
    <sheetView workbookViewId="0">
      <pane xSplit="3" ySplit="3" topLeftCell="AI4" activePane="bottomRight" state="frozen"/>
      <selection pane="topRight" activeCell="D1" sqref="D1"/>
      <selection pane="bottomLeft" activeCell="A3" sqref="A3"/>
      <selection pane="bottomRight" activeCell="D2" sqref="D2:AJ2"/>
    </sheetView>
  </sheetViews>
  <sheetFormatPr defaultRowHeight="15" x14ac:dyDescent="0.25"/>
  <cols>
    <col min="1" max="1" width="13.28515625" style="4" customWidth="1"/>
    <col min="2" max="2" width="31.28515625" style="4" customWidth="1"/>
    <col min="3" max="3" width="17.7109375" style="4" customWidth="1"/>
    <col min="4" max="42" width="14.7109375" style="5" customWidth="1"/>
    <col min="43" max="16384" width="9.140625" style="5"/>
  </cols>
  <sheetData>
    <row r="1" spans="1:42" ht="30" x14ac:dyDescent="0.25">
      <c r="AK1" s="23" t="s">
        <v>629</v>
      </c>
      <c r="AL1" s="16">
        <v>0</v>
      </c>
      <c r="AM1" s="16">
        <v>0</v>
      </c>
      <c r="AN1" s="16">
        <v>0</v>
      </c>
      <c r="AO1" s="16">
        <v>0</v>
      </c>
    </row>
    <row r="2" spans="1:42" s="52" customFormat="1" ht="81" customHeight="1" x14ac:dyDescent="0.25">
      <c r="A2" s="78" t="s">
        <v>53</v>
      </c>
      <c r="B2" s="78" t="s">
        <v>335</v>
      </c>
      <c r="C2" s="78" t="s">
        <v>54</v>
      </c>
      <c r="D2" s="80" t="s">
        <v>2</v>
      </c>
      <c r="E2" s="81"/>
      <c r="F2" s="82"/>
      <c r="G2" s="80" t="s">
        <v>3</v>
      </c>
      <c r="H2" s="81"/>
      <c r="I2" s="82"/>
      <c r="J2" s="80" t="s">
        <v>75</v>
      </c>
      <c r="K2" s="81"/>
      <c r="L2" s="82"/>
      <c r="M2" s="80" t="s">
        <v>6</v>
      </c>
      <c r="N2" s="81"/>
      <c r="O2" s="82"/>
      <c r="P2" s="80" t="s">
        <v>76</v>
      </c>
      <c r="Q2" s="81"/>
      <c r="R2" s="82"/>
      <c r="S2" s="80" t="s">
        <v>613</v>
      </c>
      <c r="T2" s="81"/>
      <c r="U2" s="82"/>
      <c r="V2" s="80" t="s">
        <v>606</v>
      </c>
      <c r="W2" s="81"/>
      <c r="X2" s="82"/>
      <c r="Y2" s="80" t="s">
        <v>334</v>
      </c>
      <c r="Z2" s="81"/>
      <c r="AA2" s="82"/>
      <c r="AB2" s="77" t="s">
        <v>620</v>
      </c>
      <c r="AC2" s="77"/>
      <c r="AD2" s="77"/>
      <c r="AE2" s="80" t="s">
        <v>618</v>
      </c>
      <c r="AF2" s="81"/>
      <c r="AG2" s="82"/>
      <c r="AH2" s="77" t="s">
        <v>619</v>
      </c>
      <c r="AI2" s="77"/>
      <c r="AJ2" s="77"/>
      <c r="AK2" s="78" t="s">
        <v>623</v>
      </c>
      <c r="AL2" s="77" t="s">
        <v>624</v>
      </c>
      <c r="AM2" s="77" t="s">
        <v>625</v>
      </c>
      <c r="AN2" s="77" t="s">
        <v>626</v>
      </c>
      <c r="AO2" s="77" t="s">
        <v>627</v>
      </c>
      <c r="AP2" s="77" t="s">
        <v>628</v>
      </c>
    </row>
    <row r="3" spans="1:42" s="46" customFormat="1" x14ac:dyDescent="0.25">
      <c r="A3" s="79"/>
      <c r="B3" s="79"/>
      <c r="C3" s="79"/>
      <c r="D3" s="45" t="s">
        <v>7</v>
      </c>
      <c r="E3" s="45" t="s">
        <v>8</v>
      </c>
      <c r="F3" s="45" t="s">
        <v>9</v>
      </c>
      <c r="G3" s="45" t="s">
        <v>7</v>
      </c>
      <c r="H3" s="45" t="s">
        <v>8</v>
      </c>
      <c r="I3" s="45" t="s">
        <v>9</v>
      </c>
      <c r="J3" s="45" t="s">
        <v>7</v>
      </c>
      <c r="K3" s="45" t="s">
        <v>8</v>
      </c>
      <c r="L3" s="45" t="s">
        <v>9</v>
      </c>
      <c r="M3" s="45" t="s">
        <v>7</v>
      </c>
      <c r="N3" s="45" t="s">
        <v>8</v>
      </c>
      <c r="O3" s="45" t="s">
        <v>9</v>
      </c>
      <c r="P3" s="45" t="s">
        <v>7</v>
      </c>
      <c r="Q3" s="45" t="s">
        <v>8</v>
      </c>
      <c r="R3" s="45" t="s">
        <v>9</v>
      </c>
      <c r="S3" s="45" t="s">
        <v>7</v>
      </c>
      <c r="T3" s="45" t="s">
        <v>8</v>
      </c>
      <c r="U3" s="45" t="s">
        <v>9</v>
      </c>
      <c r="V3" s="45" t="s">
        <v>7</v>
      </c>
      <c r="W3" s="45" t="s">
        <v>8</v>
      </c>
      <c r="X3" s="45" t="s">
        <v>9</v>
      </c>
      <c r="Y3" s="45" t="s">
        <v>7</v>
      </c>
      <c r="Z3" s="45" t="s">
        <v>8</v>
      </c>
      <c r="AA3" s="45" t="s">
        <v>9</v>
      </c>
      <c r="AB3" s="45" t="s">
        <v>7</v>
      </c>
      <c r="AC3" s="45" t="s">
        <v>8</v>
      </c>
      <c r="AD3" s="45" t="s">
        <v>9</v>
      </c>
      <c r="AE3" s="45" t="s">
        <v>7</v>
      </c>
      <c r="AF3" s="45" t="s">
        <v>8</v>
      </c>
      <c r="AG3" s="45" t="s">
        <v>9</v>
      </c>
      <c r="AH3" s="45" t="s">
        <v>7</v>
      </c>
      <c r="AI3" s="45" t="s">
        <v>8</v>
      </c>
      <c r="AJ3" s="45" t="s">
        <v>9</v>
      </c>
      <c r="AK3" s="79"/>
      <c r="AL3" s="77"/>
      <c r="AM3" s="77"/>
      <c r="AN3" s="77"/>
      <c r="AO3" s="77"/>
      <c r="AP3" s="77"/>
    </row>
    <row r="4" spans="1:42" ht="45" x14ac:dyDescent="0.25">
      <c r="A4" s="11" t="s">
        <v>208</v>
      </c>
      <c r="B4" s="11" t="s">
        <v>451</v>
      </c>
      <c r="C4" s="11" t="s">
        <v>283</v>
      </c>
      <c r="D4" s="12"/>
      <c r="E4" s="15"/>
      <c r="F4" s="13">
        <f>+D4*E4</f>
        <v>0</v>
      </c>
      <c r="G4" s="12"/>
      <c r="H4" s="15"/>
      <c r="I4" s="13">
        <f>+G4*H4</f>
        <v>0</v>
      </c>
      <c r="J4" s="12"/>
      <c r="K4" s="15"/>
      <c r="L4" s="13">
        <f>+J4*K4</f>
        <v>0</v>
      </c>
      <c r="M4" s="12"/>
      <c r="N4" s="15"/>
      <c r="O4" s="13">
        <f>+M4*N4</f>
        <v>0</v>
      </c>
      <c r="P4" s="12"/>
      <c r="Q4" s="15"/>
      <c r="R4" s="13">
        <f>+P4*Q4</f>
        <v>0</v>
      </c>
      <c r="S4" s="12"/>
      <c r="T4" s="15"/>
      <c r="U4" s="13">
        <f>+S4*T4</f>
        <v>0</v>
      </c>
      <c r="V4" s="12"/>
      <c r="W4" s="15"/>
      <c r="X4" s="13">
        <f>+V4*W4</f>
        <v>0</v>
      </c>
      <c r="Y4" s="12"/>
      <c r="Z4" s="15"/>
      <c r="AA4" s="13">
        <f>+Y4*Z4</f>
        <v>0</v>
      </c>
      <c r="AB4" s="12"/>
      <c r="AC4" s="15"/>
      <c r="AD4" s="13">
        <f>+AB4*AC4</f>
        <v>0</v>
      </c>
      <c r="AE4" s="12"/>
      <c r="AF4" s="15"/>
      <c r="AG4" s="13">
        <f>+AE4*AF4</f>
        <v>0</v>
      </c>
      <c r="AH4" s="12"/>
      <c r="AI4" s="15"/>
      <c r="AJ4" s="13">
        <f>+AH4*AI4</f>
        <v>0</v>
      </c>
      <c r="AK4" s="13">
        <f>+AJ4+AG4+AD4+AA4+X4+U4+R4+O4+L4+I4</f>
        <v>0</v>
      </c>
      <c r="AL4" s="13">
        <f>+AK4*(1+AL$1)</f>
        <v>0</v>
      </c>
      <c r="AM4" s="13">
        <f t="shared" ref="AM4:AO4" si="0">+AL4*(1+AM$1)</f>
        <v>0</v>
      </c>
      <c r="AN4" s="13">
        <f t="shared" si="0"/>
        <v>0</v>
      </c>
      <c r="AO4" s="13">
        <f t="shared" si="0"/>
        <v>0</v>
      </c>
      <c r="AP4" s="14">
        <f>SUM(AK4:AO4)</f>
        <v>0</v>
      </c>
    </row>
    <row r="5" spans="1:42" ht="45" x14ac:dyDescent="0.25">
      <c r="A5" s="11" t="s">
        <v>209</v>
      </c>
      <c r="B5" s="11" t="s">
        <v>452</v>
      </c>
      <c r="C5" s="11" t="s">
        <v>284</v>
      </c>
      <c r="D5" s="12"/>
      <c r="E5" s="15"/>
      <c r="F5" s="13">
        <f t="shared" ref="F5:F68" si="1">+D5*E5</f>
        <v>0</v>
      </c>
      <c r="G5" s="12"/>
      <c r="H5" s="15"/>
      <c r="I5" s="13">
        <f t="shared" ref="I5:I68" si="2">+G5*H5</f>
        <v>0</v>
      </c>
      <c r="J5" s="12"/>
      <c r="K5" s="15"/>
      <c r="L5" s="13">
        <f t="shared" ref="L5:L68" si="3">+J5*K5</f>
        <v>0</v>
      </c>
      <c r="M5" s="12"/>
      <c r="N5" s="15"/>
      <c r="O5" s="13">
        <f t="shared" ref="O5:O68" si="4">+M5*N5</f>
        <v>0</v>
      </c>
      <c r="P5" s="12"/>
      <c r="Q5" s="15"/>
      <c r="R5" s="13">
        <f t="shared" ref="R5:R68" si="5">+P5*Q5</f>
        <v>0</v>
      </c>
      <c r="S5" s="12"/>
      <c r="T5" s="15"/>
      <c r="U5" s="13">
        <f t="shared" ref="U5:U68" si="6">+S5*T5</f>
        <v>0</v>
      </c>
      <c r="V5" s="12"/>
      <c r="W5" s="15"/>
      <c r="X5" s="13">
        <f t="shared" ref="X5:X68" si="7">+V5*W5</f>
        <v>0</v>
      </c>
      <c r="Y5" s="12"/>
      <c r="Z5" s="15"/>
      <c r="AA5" s="13">
        <f t="shared" ref="AA5:AA68" si="8">+Y5*Z5</f>
        <v>0</v>
      </c>
      <c r="AB5" s="12"/>
      <c r="AC5" s="15"/>
      <c r="AD5" s="13">
        <f t="shared" ref="AD5:AD68" si="9">+AB5*AC5</f>
        <v>0</v>
      </c>
      <c r="AE5" s="12"/>
      <c r="AF5" s="15"/>
      <c r="AG5" s="13">
        <f t="shared" ref="AG5:AG68" si="10">+AE5*AF5</f>
        <v>0</v>
      </c>
      <c r="AH5" s="12"/>
      <c r="AI5" s="15"/>
      <c r="AJ5" s="13">
        <f t="shared" ref="AJ5:AJ68" si="11">+AH5*AI5</f>
        <v>0</v>
      </c>
      <c r="AK5" s="13">
        <f t="shared" ref="AK5:AK10" si="12">+AJ5+AG5+AD5+AA5+X5+U5+R5+O5+L5+I5</f>
        <v>0</v>
      </c>
      <c r="AL5" s="13">
        <f t="shared" ref="AL5:AO5" si="13">+AK5*(1+AL$1)</f>
        <v>0</v>
      </c>
      <c r="AM5" s="13">
        <f t="shared" si="13"/>
        <v>0</v>
      </c>
      <c r="AN5" s="13">
        <f t="shared" si="13"/>
        <v>0</v>
      </c>
      <c r="AO5" s="13">
        <f t="shared" si="13"/>
        <v>0</v>
      </c>
      <c r="AP5" s="14">
        <f t="shared" ref="AP5:AP68" si="14">SUM(AK5:AO5)</f>
        <v>0</v>
      </c>
    </row>
    <row r="6" spans="1:42" ht="30" x14ac:dyDescent="0.25">
      <c r="A6" s="11" t="s">
        <v>210</v>
      </c>
      <c r="B6" s="11" t="s">
        <v>453</v>
      </c>
      <c r="C6" s="11" t="s">
        <v>60</v>
      </c>
      <c r="D6" s="12"/>
      <c r="E6" s="15"/>
      <c r="F6" s="13">
        <f t="shared" si="1"/>
        <v>0</v>
      </c>
      <c r="G6" s="12">
        <v>24</v>
      </c>
      <c r="H6" s="15"/>
      <c r="I6" s="13">
        <f t="shared" si="2"/>
        <v>0</v>
      </c>
      <c r="J6" s="12">
        <v>360</v>
      </c>
      <c r="K6" s="15"/>
      <c r="L6" s="13">
        <f t="shared" si="3"/>
        <v>0</v>
      </c>
      <c r="M6" s="12"/>
      <c r="N6" s="15"/>
      <c r="O6" s="13">
        <f t="shared" si="4"/>
        <v>0</v>
      </c>
      <c r="P6" s="12">
        <v>60</v>
      </c>
      <c r="Q6" s="15"/>
      <c r="R6" s="13">
        <f t="shared" si="5"/>
        <v>0</v>
      </c>
      <c r="S6" s="12">
        <v>192</v>
      </c>
      <c r="T6" s="15"/>
      <c r="U6" s="13">
        <f t="shared" si="6"/>
        <v>0</v>
      </c>
      <c r="V6" s="12">
        <v>120</v>
      </c>
      <c r="W6" s="15"/>
      <c r="X6" s="13">
        <f t="shared" si="7"/>
        <v>0</v>
      </c>
      <c r="Y6" s="12">
        <v>20</v>
      </c>
      <c r="Z6" s="15"/>
      <c r="AA6" s="13">
        <f t="shared" si="8"/>
        <v>0</v>
      </c>
      <c r="AB6" s="12"/>
      <c r="AC6" s="15"/>
      <c r="AD6" s="13">
        <f t="shared" si="9"/>
        <v>0</v>
      </c>
      <c r="AE6" s="12"/>
      <c r="AF6" s="15"/>
      <c r="AG6" s="13">
        <f t="shared" si="10"/>
        <v>0</v>
      </c>
      <c r="AH6" s="12"/>
      <c r="AI6" s="15"/>
      <c r="AJ6" s="13">
        <f t="shared" si="11"/>
        <v>0</v>
      </c>
      <c r="AK6" s="13">
        <f t="shared" si="12"/>
        <v>0</v>
      </c>
      <c r="AL6" s="13">
        <f t="shared" ref="AL6:AO6" si="15">+AK6*(1+AL$1)</f>
        <v>0</v>
      </c>
      <c r="AM6" s="13">
        <f t="shared" si="15"/>
        <v>0</v>
      </c>
      <c r="AN6" s="13">
        <f t="shared" si="15"/>
        <v>0</v>
      </c>
      <c r="AO6" s="13">
        <f t="shared" si="15"/>
        <v>0</v>
      </c>
      <c r="AP6" s="14">
        <f t="shared" si="14"/>
        <v>0</v>
      </c>
    </row>
    <row r="7" spans="1:42" ht="45" x14ac:dyDescent="0.25">
      <c r="A7" s="11" t="s">
        <v>211</v>
      </c>
      <c r="B7" s="11" t="s">
        <v>454</v>
      </c>
      <c r="C7" s="11" t="s">
        <v>285</v>
      </c>
      <c r="D7" s="12"/>
      <c r="E7" s="15"/>
      <c r="F7" s="13">
        <f t="shared" si="1"/>
        <v>0</v>
      </c>
      <c r="G7" s="12"/>
      <c r="H7" s="15"/>
      <c r="I7" s="13">
        <f t="shared" si="2"/>
        <v>0</v>
      </c>
      <c r="J7" s="12"/>
      <c r="K7" s="15"/>
      <c r="L7" s="13">
        <f t="shared" si="3"/>
        <v>0</v>
      </c>
      <c r="M7" s="12"/>
      <c r="N7" s="15"/>
      <c r="O7" s="13">
        <f t="shared" si="4"/>
        <v>0</v>
      </c>
      <c r="P7" s="12"/>
      <c r="Q7" s="15"/>
      <c r="R7" s="13">
        <f t="shared" si="5"/>
        <v>0</v>
      </c>
      <c r="S7" s="12"/>
      <c r="T7" s="15"/>
      <c r="U7" s="13">
        <f t="shared" si="6"/>
        <v>0</v>
      </c>
      <c r="V7" s="12"/>
      <c r="W7" s="15"/>
      <c r="X7" s="13">
        <f t="shared" si="7"/>
        <v>0</v>
      </c>
      <c r="Y7" s="12"/>
      <c r="Z7" s="15"/>
      <c r="AA7" s="13">
        <f t="shared" si="8"/>
        <v>0</v>
      </c>
      <c r="AB7" s="12"/>
      <c r="AC7" s="15"/>
      <c r="AD7" s="13">
        <f t="shared" si="9"/>
        <v>0</v>
      </c>
      <c r="AE7" s="12"/>
      <c r="AF7" s="15"/>
      <c r="AG7" s="13">
        <f t="shared" si="10"/>
        <v>0</v>
      </c>
      <c r="AH7" s="12"/>
      <c r="AI7" s="15"/>
      <c r="AJ7" s="13">
        <f t="shared" si="11"/>
        <v>0</v>
      </c>
      <c r="AK7" s="13">
        <f t="shared" si="12"/>
        <v>0</v>
      </c>
      <c r="AL7" s="13">
        <f t="shared" ref="AL7:AO7" si="16">+AK7*(1+AL$1)</f>
        <v>0</v>
      </c>
      <c r="AM7" s="13">
        <f t="shared" si="16"/>
        <v>0</v>
      </c>
      <c r="AN7" s="13">
        <f t="shared" si="16"/>
        <v>0</v>
      </c>
      <c r="AO7" s="13">
        <f t="shared" si="16"/>
        <v>0</v>
      </c>
      <c r="AP7" s="14">
        <f t="shared" si="14"/>
        <v>0</v>
      </c>
    </row>
    <row r="8" spans="1:42" ht="45" x14ac:dyDescent="0.25">
      <c r="A8" s="11" t="s">
        <v>212</v>
      </c>
      <c r="B8" s="11" t="s">
        <v>455</v>
      </c>
      <c r="C8" s="11" t="s">
        <v>70</v>
      </c>
      <c r="D8" s="12"/>
      <c r="E8" s="15"/>
      <c r="F8" s="13">
        <f t="shared" si="1"/>
        <v>0</v>
      </c>
      <c r="G8" s="12">
        <v>4</v>
      </c>
      <c r="H8" s="15"/>
      <c r="I8" s="13">
        <f t="shared" si="2"/>
        <v>0</v>
      </c>
      <c r="J8" s="12">
        <v>50</v>
      </c>
      <c r="K8" s="15"/>
      <c r="L8" s="13">
        <f t="shared" si="3"/>
        <v>0</v>
      </c>
      <c r="M8" s="12">
        <v>40</v>
      </c>
      <c r="N8" s="15"/>
      <c r="O8" s="13">
        <f t="shared" si="4"/>
        <v>0</v>
      </c>
      <c r="P8" s="12"/>
      <c r="Q8" s="15"/>
      <c r="R8" s="13">
        <f t="shared" si="5"/>
        <v>0</v>
      </c>
      <c r="S8" s="12">
        <v>24</v>
      </c>
      <c r="T8" s="15"/>
      <c r="U8" s="13">
        <f t="shared" si="6"/>
        <v>0</v>
      </c>
      <c r="V8" s="12">
        <v>16</v>
      </c>
      <c r="W8" s="15"/>
      <c r="X8" s="13">
        <f t="shared" si="7"/>
        <v>0</v>
      </c>
      <c r="Y8" s="12"/>
      <c r="Z8" s="15"/>
      <c r="AA8" s="13">
        <f t="shared" si="8"/>
        <v>0</v>
      </c>
      <c r="AB8" s="12">
        <v>24</v>
      </c>
      <c r="AC8" s="15"/>
      <c r="AD8" s="13">
        <f t="shared" si="9"/>
        <v>0</v>
      </c>
      <c r="AE8" s="12">
        <v>24</v>
      </c>
      <c r="AF8" s="15"/>
      <c r="AG8" s="13">
        <f t="shared" si="10"/>
        <v>0</v>
      </c>
      <c r="AH8" s="12">
        <v>142</v>
      </c>
      <c r="AI8" s="15"/>
      <c r="AJ8" s="13">
        <f t="shared" si="11"/>
        <v>0</v>
      </c>
      <c r="AK8" s="13">
        <f t="shared" si="12"/>
        <v>0</v>
      </c>
      <c r="AL8" s="13">
        <f t="shared" ref="AL8:AO8" si="17">+AK8*(1+AL$1)</f>
        <v>0</v>
      </c>
      <c r="AM8" s="13">
        <f t="shared" si="17"/>
        <v>0</v>
      </c>
      <c r="AN8" s="13">
        <f t="shared" si="17"/>
        <v>0</v>
      </c>
      <c r="AO8" s="13">
        <f t="shared" si="17"/>
        <v>0</v>
      </c>
      <c r="AP8" s="14">
        <f t="shared" si="14"/>
        <v>0</v>
      </c>
    </row>
    <row r="9" spans="1:42" ht="45" x14ac:dyDescent="0.25">
      <c r="A9" s="11" t="s">
        <v>213</v>
      </c>
      <c r="B9" s="11" t="s">
        <v>456</v>
      </c>
      <c r="C9" s="11" t="s">
        <v>70</v>
      </c>
      <c r="D9" s="12"/>
      <c r="E9" s="15"/>
      <c r="F9" s="13">
        <f t="shared" si="1"/>
        <v>0</v>
      </c>
      <c r="G9" s="12"/>
      <c r="H9" s="15"/>
      <c r="I9" s="13">
        <f t="shared" si="2"/>
        <v>0</v>
      </c>
      <c r="J9" s="12"/>
      <c r="K9" s="15"/>
      <c r="L9" s="13">
        <f t="shared" si="3"/>
        <v>0</v>
      </c>
      <c r="M9" s="12"/>
      <c r="N9" s="15"/>
      <c r="O9" s="13">
        <f t="shared" si="4"/>
        <v>0</v>
      </c>
      <c r="P9" s="12"/>
      <c r="Q9" s="15"/>
      <c r="R9" s="13">
        <f t="shared" si="5"/>
        <v>0</v>
      </c>
      <c r="S9" s="12"/>
      <c r="T9" s="15"/>
      <c r="U9" s="13">
        <f t="shared" si="6"/>
        <v>0</v>
      </c>
      <c r="V9" s="12"/>
      <c r="W9" s="15"/>
      <c r="X9" s="13">
        <f t="shared" si="7"/>
        <v>0</v>
      </c>
      <c r="Y9" s="12"/>
      <c r="Z9" s="15"/>
      <c r="AA9" s="13">
        <f t="shared" si="8"/>
        <v>0</v>
      </c>
      <c r="AB9" s="12"/>
      <c r="AC9" s="15"/>
      <c r="AD9" s="13">
        <f t="shared" si="9"/>
        <v>0</v>
      </c>
      <c r="AE9" s="12"/>
      <c r="AF9" s="15"/>
      <c r="AG9" s="13">
        <f t="shared" si="10"/>
        <v>0</v>
      </c>
      <c r="AH9" s="12"/>
      <c r="AI9" s="15"/>
      <c r="AJ9" s="13">
        <f t="shared" si="11"/>
        <v>0</v>
      </c>
      <c r="AK9" s="13">
        <f t="shared" si="12"/>
        <v>0</v>
      </c>
      <c r="AL9" s="13">
        <f t="shared" ref="AL9:AO9" si="18">+AK9*(1+AL$1)</f>
        <v>0</v>
      </c>
      <c r="AM9" s="13">
        <f t="shared" si="18"/>
        <v>0</v>
      </c>
      <c r="AN9" s="13">
        <f t="shared" si="18"/>
        <v>0</v>
      </c>
      <c r="AO9" s="13">
        <f t="shared" si="18"/>
        <v>0</v>
      </c>
      <c r="AP9" s="14">
        <f t="shared" si="14"/>
        <v>0</v>
      </c>
    </row>
    <row r="10" spans="1:42" ht="30" x14ac:dyDescent="0.25">
      <c r="A10" s="11" t="s">
        <v>214</v>
      </c>
      <c r="B10" s="11" t="s">
        <v>457</v>
      </c>
      <c r="C10" s="11" t="s">
        <v>286</v>
      </c>
      <c r="D10" s="12"/>
      <c r="E10" s="15"/>
      <c r="F10" s="13">
        <f t="shared" si="1"/>
        <v>0</v>
      </c>
      <c r="G10" s="12"/>
      <c r="H10" s="15"/>
      <c r="I10" s="13">
        <f t="shared" si="2"/>
        <v>0</v>
      </c>
      <c r="J10" s="12"/>
      <c r="K10" s="15"/>
      <c r="L10" s="13">
        <f t="shared" si="3"/>
        <v>0</v>
      </c>
      <c r="M10" s="12"/>
      <c r="N10" s="15"/>
      <c r="O10" s="13">
        <f t="shared" si="4"/>
        <v>0</v>
      </c>
      <c r="P10" s="12"/>
      <c r="Q10" s="15"/>
      <c r="R10" s="13">
        <f t="shared" si="5"/>
        <v>0</v>
      </c>
      <c r="S10" s="12"/>
      <c r="T10" s="15"/>
      <c r="U10" s="13">
        <f t="shared" si="6"/>
        <v>0</v>
      </c>
      <c r="V10" s="12"/>
      <c r="W10" s="15"/>
      <c r="X10" s="13">
        <f t="shared" si="7"/>
        <v>0</v>
      </c>
      <c r="Y10" s="12"/>
      <c r="Z10" s="15"/>
      <c r="AA10" s="13">
        <f t="shared" si="8"/>
        <v>0</v>
      </c>
      <c r="AB10" s="12"/>
      <c r="AC10" s="15"/>
      <c r="AD10" s="13">
        <f t="shared" si="9"/>
        <v>0</v>
      </c>
      <c r="AE10" s="12"/>
      <c r="AF10" s="15"/>
      <c r="AG10" s="13">
        <f t="shared" si="10"/>
        <v>0</v>
      </c>
      <c r="AH10" s="12"/>
      <c r="AI10" s="15"/>
      <c r="AJ10" s="13">
        <f t="shared" si="11"/>
        <v>0</v>
      </c>
      <c r="AK10" s="13">
        <f t="shared" si="12"/>
        <v>0</v>
      </c>
      <c r="AL10" s="13">
        <f t="shared" ref="AL10:AO10" si="19">+AK10*(1+AL$1)</f>
        <v>0</v>
      </c>
      <c r="AM10" s="13">
        <f t="shared" si="19"/>
        <v>0</v>
      </c>
      <c r="AN10" s="13">
        <f t="shared" si="19"/>
        <v>0</v>
      </c>
      <c r="AO10" s="13">
        <f t="shared" si="19"/>
        <v>0</v>
      </c>
      <c r="AP10" s="14">
        <f t="shared" si="14"/>
        <v>0</v>
      </c>
    </row>
    <row r="11" spans="1:42" ht="45" x14ac:dyDescent="0.25">
      <c r="A11" s="11" t="s">
        <v>215</v>
      </c>
      <c r="B11" s="11" t="s">
        <v>458</v>
      </c>
      <c r="C11" s="11" t="s">
        <v>286</v>
      </c>
      <c r="D11" s="12"/>
      <c r="E11" s="15"/>
      <c r="F11" s="13">
        <f t="shared" si="1"/>
        <v>0</v>
      </c>
      <c r="G11" s="12"/>
      <c r="H11" s="15"/>
      <c r="I11" s="13">
        <f t="shared" si="2"/>
        <v>0</v>
      </c>
      <c r="J11" s="12"/>
      <c r="K11" s="15"/>
      <c r="L11" s="13">
        <f t="shared" si="3"/>
        <v>0</v>
      </c>
      <c r="M11" s="12"/>
      <c r="N11" s="15"/>
      <c r="O11" s="13">
        <f t="shared" si="4"/>
        <v>0</v>
      </c>
      <c r="P11" s="12"/>
      <c r="Q11" s="15"/>
      <c r="R11" s="13">
        <f t="shared" si="5"/>
        <v>0</v>
      </c>
      <c r="S11" s="12"/>
      <c r="T11" s="15"/>
      <c r="U11" s="13">
        <f t="shared" si="6"/>
        <v>0</v>
      </c>
      <c r="V11" s="12"/>
      <c r="W11" s="15"/>
      <c r="X11" s="13">
        <f t="shared" si="7"/>
        <v>0</v>
      </c>
      <c r="Y11" s="12"/>
      <c r="Z11" s="15"/>
      <c r="AA11" s="13">
        <f t="shared" si="8"/>
        <v>0</v>
      </c>
      <c r="AB11" s="12"/>
      <c r="AC11" s="15"/>
      <c r="AD11" s="13">
        <f t="shared" si="9"/>
        <v>0</v>
      </c>
      <c r="AE11" s="12"/>
      <c r="AF11" s="15"/>
      <c r="AG11" s="13">
        <f t="shared" si="10"/>
        <v>0</v>
      </c>
      <c r="AH11" s="12"/>
      <c r="AI11" s="15"/>
      <c r="AJ11" s="13">
        <f t="shared" si="11"/>
        <v>0</v>
      </c>
      <c r="AK11" s="13">
        <f>+AJ11+AG11+AD11+AA11+X11+U11+R11+O11+L11+I11+F11</f>
        <v>0</v>
      </c>
      <c r="AL11" s="13">
        <f t="shared" ref="AL11:AO11" si="20">+AK11*(1+AL$1)</f>
        <v>0</v>
      </c>
      <c r="AM11" s="13">
        <f t="shared" si="20"/>
        <v>0</v>
      </c>
      <c r="AN11" s="13">
        <f t="shared" si="20"/>
        <v>0</v>
      </c>
      <c r="AO11" s="13">
        <f t="shared" si="20"/>
        <v>0</v>
      </c>
      <c r="AP11" s="14">
        <f t="shared" si="14"/>
        <v>0</v>
      </c>
    </row>
    <row r="12" spans="1:42" ht="45" x14ac:dyDescent="0.25">
      <c r="A12" s="11" t="s">
        <v>216</v>
      </c>
      <c r="B12" s="11" t="s">
        <v>459</v>
      </c>
      <c r="C12" s="11" t="s">
        <v>99</v>
      </c>
      <c r="D12" s="12"/>
      <c r="E12" s="15"/>
      <c r="F12" s="13">
        <f t="shared" si="1"/>
        <v>0</v>
      </c>
      <c r="G12" s="12"/>
      <c r="H12" s="15"/>
      <c r="I12" s="13">
        <f t="shared" si="2"/>
        <v>0</v>
      </c>
      <c r="J12" s="12"/>
      <c r="K12" s="15"/>
      <c r="L12" s="13">
        <f t="shared" si="3"/>
        <v>0</v>
      </c>
      <c r="M12" s="12"/>
      <c r="N12" s="15"/>
      <c r="O12" s="13">
        <f t="shared" si="4"/>
        <v>0</v>
      </c>
      <c r="P12" s="12"/>
      <c r="Q12" s="15"/>
      <c r="R12" s="13">
        <f t="shared" si="5"/>
        <v>0</v>
      </c>
      <c r="S12" s="12"/>
      <c r="T12" s="15"/>
      <c r="U12" s="13">
        <f t="shared" si="6"/>
        <v>0</v>
      </c>
      <c r="V12" s="12"/>
      <c r="W12" s="15"/>
      <c r="X12" s="13">
        <f t="shared" si="7"/>
        <v>0</v>
      </c>
      <c r="Y12" s="12"/>
      <c r="Z12" s="15"/>
      <c r="AA12" s="13">
        <f t="shared" si="8"/>
        <v>0</v>
      </c>
      <c r="AB12" s="12"/>
      <c r="AC12" s="15"/>
      <c r="AD12" s="13">
        <f t="shared" si="9"/>
        <v>0</v>
      </c>
      <c r="AE12" s="12"/>
      <c r="AF12" s="15"/>
      <c r="AG12" s="13">
        <f t="shared" si="10"/>
        <v>0</v>
      </c>
      <c r="AH12" s="12"/>
      <c r="AI12" s="15"/>
      <c r="AJ12" s="13">
        <f t="shared" si="11"/>
        <v>0</v>
      </c>
      <c r="AK12" s="13">
        <f t="shared" ref="AK12:AK75" si="21">+AJ12+AG12+AD12+AA12+X12+U12+R12+O12+L12+I12+F12</f>
        <v>0</v>
      </c>
      <c r="AL12" s="13">
        <f t="shared" ref="AL12:AO12" si="22">+AK12*(1+AL$1)</f>
        <v>0</v>
      </c>
      <c r="AM12" s="13">
        <f t="shared" si="22"/>
        <v>0</v>
      </c>
      <c r="AN12" s="13">
        <f t="shared" si="22"/>
        <v>0</v>
      </c>
      <c r="AO12" s="13">
        <f t="shared" si="22"/>
        <v>0</v>
      </c>
      <c r="AP12" s="14">
        <f t="shared" si="14"/>
        <v>0</v>
      </c>
    </row>
    <row r="13" spans="1:42" ht="45" x14ac:dyDescent="0.25">
      <c r="A13" s="11" t="s">
        <v>217</v>
      </c>
      <c r="B13" s="11" t="s">
        <v>460</v>
      </c>
      <c r="C13" s="11" t="s">
        <v>60</v>
      </c>
      <c r="D13" s="12">
        <f>3*52</f>
        <v>156</v>
      </c>
      <c r="E13" s="15"/>
      <c r="F13" s="13">
        <f t="shared" si="1"/>
        <v>0</v>
      </c>
      <c r="G13" s="12"/>
      <c r="H13" s="15"/>
      <c r="I13" s="13">
        <f t="shared" si="2"/>
        <v>0</v>
      </c>
      <c r="J13" s="12">
        <f>1*52</f>
        <v>52</v>
      </c>
      <c r="K13" s="15"/>
      <c r="L13" s="13">
        <f t="shared" si="3"/>
        <v>0</v>
      </c>
      <c r="M13" s="12"/>
      <c r="N13" s="15"/>
      <c r="O13" s="13">
        <f t="shared" si="4"/>
        <v>0</v>
      </c>
      <c r="P13" s="12">
        <f>3*52</f>
        <v>156</v>
      </c>
      <c r="Q13" s="15"/>
      <c r="R13" s="13">
        <f t="shared" si="5"/>
        <v>0</v>
      </c>
      <c r="S13" s="12">
        <f>1*52</f>
        <v>52</v>
      </c>
      <c r="T13" s="15"/>
      <c r="U13" s="13">
        <f t="shared" si="6"/>
        <v>0</v>
      </c>
      <c r="V13" s="12">
        <f>2*52</f>
        <v>104</v>
      </c>
      <c r="W13" s="15"/>
      <c r="X13" s="13">
        <f t="shared" si="7"/>
        <v>0</v>
      </c>
      <c r="Y13" s="12">
        <f>2*52</f>
        <v>104</v>
      </c>
      <c r="Z13" s="15"/>
      <c r="AA13" s="13">
        <f t="shared" si="8"/>
        <v>0</v>
      </c>
      <c r="AB13" s="12"/>
      <c r="AC13" s="15"/>
      <c r="AD13" s="13">
        <f t="shared" si="9"/>
        <v>0</v>
      </c>
      <c r="AE13" s="12"/>
      <c r="AF13" s="15"/>
      <c r="AG13" s="13">
        <f t="shared" si="10"/>
        <v>0</v>
      </c>
      <c r="AH13" s="12"/>
      <c r="AI13" s="15"/>
      <c r="AJ13" s="13">
        <f t="shared" si="11"/>
        <v>0</v>
      </c>
      <c r="AK13" s="13">
        <f t="shared" si="21"/>
        <v>0</v>
      </c>
      <c r="AL13" s="13">
        <f t="shared" ref="AL13:AO13" si="23">+AK13*(1+AL$1)</f>
        <v>0</v>
      </c>
      <c r="AM13" s="13">
        <f t="shared" si="23"/>
        <v>0</v>
      </c>
      <c r="AN13" s="13">
        <f t="shared" si="23"/>
        <v>0</v>
      </c>
      <c r="AO13" s="13">
        <f t="shared" si="23"/>
        <v>0</v>
      </c>
      <c r="AP13" s="14">
        <f t="shared" si="14"/>
        <v>0</v>
      </c>
    </row>
    <row r="14" spans="1:42" ht="45" x14ac:dyDescent="0.25">
      <c r="A14" s="11" t="s">
        <v>218</v>
      </c>
      <c r="B14" s="11" t="s">
        <v>461</v>
      </c>
      <c r="C14" s="11" t="s">
        <v>60</v>
      </c>
      <c r="D14" s="12"/>
      <c r="E14" s="15"/>
      <c r="F14" s="13">
        <f t="shared" si="1"/>
        <v>0</v>
      </c>
      <c r="G14" s="12"/>
      <c r="H14" s="15"/>
      <c r="I14" s="13">
        <f t="shared" si="2"/>
        <v>0</v>
      </c>
      <c r="J14" s="12"/>
      <c r="K14" s="15"/>
      <c r="L14" s="13">
        <f t="shared" si="3"/>
        <v>0</v>
      </c>
      <c r="M14" s="12"/>
      <c r="N14" s="15"/>
      <c r="O14" s="13">
        <f t="shared" si="4"/>
        <v>0</v>
      </c>
      <c r="P14" s="12"/>
      <c r="Q14" s="15"/>
      <c r="R14" s="13">
        <f t="shared" si="5"/>
        <v>0</v>
      </c>
      <c r="S14" s="12"/>
      <c r="T14" s="15"/>
      <c r="U14" s="13">
        <f t="shared" si="6"/>
        <v>0</v>
      </c>
      <c r="V14" s="12"/>
      <c r="W14" s="15"/>
      <c r="X14" s="13">
        <f t="shared" si="7"/>
        <v>0</v>
      </c>
      <c r="Y14" s="12"/>
      <c r="Z14" s="15"/>
      <c r="AA14" s="13">
        <f t="shared" si="8"/>
        <v>0</v>
      </c>
      <c r="AB14" s="12"/>
      <c r="AC14" s="15"/>
      <c r="AD14" s="13">
        <f t="shared" si="9"/>
        <v>0</v>
      </c>
      <c r="AE14" s="12"/>
      <c r="AF14" s="15"/>
      <c r="AG14" s="13">
        <f t="shared" si="10"/>
        <v>0</v>
      </c>
      <c r="AH14" s="12"/>
      <c r="AI14" s="15"/>
      <c r="AJ14" s="13">
        <f t="shared" si="11"/>
        <v>0</v>
      </c>
      <c r="AK14" s="13">
        <f t="shared" si="21"/>
        <v>0</v>
      </c>
      <c r="AL14" s="13">
        <f t="shared" ref="AL14:AO14" si="24">+AK14*(1+AL$1)</f>
        <v>0</v>
      </c>
      <c r="AM14" s="13">
        <f t="shared" si="24"/>
        <v>0</v>
      </c>
      <c r="AN14" s="13">
        <f t="shared" si="24"/>
        <v>0</v>
      </c>
      <c r="AO14" s="13">
        <f t="shared" si="24"/>
        <v>0</v>
      </c>
      <c r="AP14" s="14">
        <f t="shared" si="14"/>
        <v>0</v>
      </c>
    </row>
    <row r="15" spans="1:42" ht="45" x14ac:dyDescent="0.25">
      <c r="A15" s="11" t="s">
        <v>219</v>
      </c>
      <c r="B15" s="11" t="s">
        <v>462</v>
      </c>
      <c r="C15" s="11" t="s">
        <v>60</v>
      </c>
      <c r="D15" s="12"/>
      <c r="E15" s="15"/>
      <c r="F15" s="13">
        <f t="shared" si="1"/>
        <v>0</v>
      </c>
      <c r="G15" s="12"/>
      <c r="H15" s="15"/>
      <c r="I15" s="13">
        <f t="shared" si="2"/>
        <v>0</v>
      </c>
      <c r="J15" s="12"/>
      <c r="K15" s="15"/>
      <c r="L15" s="13">
        <f t="shared" si="3"/>
        <v>0</v>
      </c>
      <c r="M15" s="12"/>
      <c r="N15" s="15"/>
      <c r="O15" s="13">
        <f t="shared" si="4"/>
        <v>0</v>
      </c>
      <c r="P15" s="12"/>
      <c r="Q15" s="15"/>
      <c r="R15" s="13">
        <f t="shared" si="5"/>
        <v>0</v>
      </c>
      <c r="S15" s="12"/>
      <c r="T15" s="15"/>
      <c r="U15" s="13">
        <f t="shared" si="6"/>
        <v>0</v>
      </c>
      <c r="V15" s="12"/>
      <c r="W15" s="15"/>
      <c r="X15" s="13">
        <f t="shared" si="7"/>
        <v>0</v>
      </c>
      <c r="Y15" s="12"/>
      <c r="Z15" s="15"/>
      <c r="AA15" s="13">
        <f t="shared" si="8"/>
        <v>0</v>
      </c>
      <c r="AB15" s="12"/>
      <c r="AC15" s="15"/>
      <c r="AD15" s="13">
        <f t="shared" si="9"/>
        <v>0</v>
      </c>
      <c r="AE15" s="12"/>
      <c r="AF15" s="15"/>
      <c r="AG15" s="13">
        <f t="shared" si="10"/>
        <v>0</v>
      </c>
      <c r="AH15" s="12"/>
      <c r="AI15" s="15"/>
      <c r="AJ15" s="13">
        <f t="shared" si="11"/>
        <v>0</v>
      </c>
      <c r="AK15" s="13">
        <f t="shared" si="21"/>
        <v>0</v>
      </c>
      <c r="AL15" s="13">
        <f t="shared" ref="AL15:AO15" si="25">+AK15*(1+AL$1)</f>
        <v>0</v>
      </c>
      <c r="AM15" s="13">
        <f t="shared" si="25"/>
        <v>0</v>
      </c>
      <c r="AN15" s="13">
        <f t="shared" si="25"/>
        <v>0</v>
      </c>
      <c r="AO15" s="13">
        <f t="shared" si="25"/>
        <v>0</v>
      </c>
      <c r="AP15" s="14">
        <f t="shared" si="14"/>
        <v>0</v>
      </c>
    </row>
    <row r="16" spans="1:42" ht="45" x14ac:dyDescent="0.25">
      <c r="A16" s="11" t="s">
        <v>220</v>
      </c>
      <c r="B16" s="11" t="s">
        <v>463</v>
      </c>
      <c r="C16" s="11" t="s">
        <v>63</v>
      </c>
      <c r="D16" s="12">
        <v>156</v>
      </c>
      <c r="E16" s="15"/>
      <c r="F16" s="13">
        <f t="shared" si="1"/>
        <v>0</v>
      </c>
      <c r="G16" s="12"/>
      <c r="H16" s="15"/>
      <c r="I16" s="13">
        <f t="shared" si="2"/>
        <v>0</v>
      </c>
      <c r="J16" s="12">
        <v>52</v>
      </c>
      <c r="K16" s="15"/>
      <c r="L16" s="13">
        <f t="shared" si="3"/>
        <v>0</v>
      </c>
      <c r="M16" s="12"/>
      <c r="N16" s="15"/>
      <c r="O16" s="13">
        <f t="shared" si="4"/>
        <v>0</v>
      </c>
      <c r="P16" s="12">
        <v>156</v>
      </c>
      <c r="Q16" s="15"/>
      <c r="R16" s="13">
        <f t="shared" si="5"/>
        <v>0</v>
      </c>
      <c r="S16" s="12">
        <v>52</v>
      </c>
      <c r="T16" s="15"/>
      <c r="U16" s="13">
        <f t="shared" si="6"/>
        <v>0</v>
      </c>
      <c r="V16" s="12">
        <v>104</v>
      </c>
      <c r="W16" s="15"/>
      <c r="X16" s="13">
        <f t="shared" si="7"/>
        <v>0</v>
      </c>
      <c r="Y16" s="12">
        <v>104</v>
      </c>
      <c r="Z16" s="15"/>
      <c r="AA16" s="13">
        <f t="shared" si="8"/>
        <v>0</v>
      </c>
      <c r="AB16" s="12"/>
      <c r="AC16" s="15"/>
      <c r="AD16" s="13">
        <f t="shared" si="9"/>
        <v>0</v>
      </c>
      <c r="AE16" s="12"/>
      <c r="AF16" s="15"/>
      <c r="AG16" s="13">
        <f t="shared" si="10"/>
        <v>0</v>
      </c>
      <c r="AH16" s="12"/>
      <c r="AI16" s="15"/>
      <c r="AJ16" s="13">
        <f t="shared" si="11"/>
        <v>0</v>
      </c>
      <c r="AK16" s="13">
        <f t="shared" si="21"/>
        <v>0</v>
      </c>
      <c r="AL16" s="13">
        <f t="shared" ref="AL16:AO16" si="26">+AK16*(1+AL$1)</f>
        <v>0</v>
      </c>
      <c r="AM16" s="13">
        <f t="shared" si="26"/>
        <v>0</v>
      </c>
      <c r="AN16" s="13">
        <f t="shared" si="26"/>
        <v>0</v>
      </c>
      <c r="AO16" s="13">
        <f t="shared" si="26"/>
        <v>0</v>
      </c>
      <c r="AP16" s="14">
        <f t="shared" si="14"/>
        <v>0</v>
      </c>
    </row>
    <row r="17" spans="1:42" ht="45" x14ac:dyDescent="0.25">
      <c r="A17" s="11" t="s">
        <v>221</v>
      </c>
      <c r="B17" s="11" t="s">
        <v>464</v>
      </c>
      <c r="C17" s="11" t="s">
        <v>287</v>
      </c>
      <c r="D17" s="12"/>
      <c r="E17" s="15"/>
      <c r="F17" s="13">
        <f t="shared" si="1"/>
        <v>0</v>
      </c>
      <c r="G17" s="12"/>
      <c r="H17" s="15"/>
      <c r="I17" s="13">
        <f t="shared" si="2"/>
        <v>0</v>
      </c>
      <c r="J17" s="12"/>
      <c r="K17" s="15"/>
      <c r="L17" s="13">
        <f t="shared" si="3"/>
        <v>0</v>
      </c>
      <c r="M17" s="12"/>
      <c r="N17" s="15"/>
      <c r="O17" s="13">
        <f t="shared" si="4"/>
        <v>0</v>
      </c>
      <c r="P17" s="12"/>
      <c r="Q17" s="15"/>
      <c r="R17" s="13">
        <f t="shared" si="5"/>
        <v>0</v>
      </c>
      <c r="S17" s="12"/>
      <c r="T17" s="15"/>
      <c r="U17" s="13">
        <f t="shared" si="6"/>
        <v>0</v>
      </c>
      <c r="V17" s="12"/>
      <c r="W17" s="15"/>
      <c r="X17" s="13">
        <f t="shared" si="7"/>
        <v>0</v>
      </c>
      <c r="Y17" s="12"/>
      <c r="Z17" s="15"/>
      <c r="AA17" s="13">
        <f t="shared" si="8"/>
        <v>0</v>
      </c>
      <c r="AB17" s="12"/>
      <c r="AC17" s="15"/>
      <c r="AD17" s="13">
        <f t="shared" si="9"/>
        <v>0</v>
      </c>
      <c r="AE17" s="12"/>
      <c r="AF17" s="15"/>
      <c r="AG17" s="13">
        <f t="shared" si="10"/>
        <v>0</v>
      </c>
      <c r="AH17" s="12"/>
      <c r="AI17" s="15"/>
      <c r="AJ17" s="13">
        <f t="shared" si="11"/>
        <v>0</v>
      </c>
      <c r="AK17" s="13">
        <f t="shared" si="21"/>
        <v>0</v>
      </c>
      <c r="AL17" s="13">
        <f t="shared" ref="AL17:AO17" si="27">+AK17*(1+AL$1)</f>
        <v>0</v>
      </c>
      <c r="AM17" s="13">
        <f t="shared" si="27"/>
        <v>0</v>
      </c>
      <c r="AN17" s="13">
        <f t="shared" si="27"/>
        <v>0</v>
      </c>
      <c r="AO17" s="13">
        <f t="shared" si="27"/>
        <v>0</v>
      </c>
      <c r="AP17" s="14">
        <f t="shared" si="14"/>
        <v>0</v>
      </c>
    </row>
    <row r="18" spans="1:42" ht="45" x14ac:dyDescent="0.25">
      <c r="A18" s="11" t="s">
        <v>222</v>
      </c>
      <c r="B18" s="11" t="s">
        <v>465</v>
      </c>
      <c r="C18" s="11" t="s">
        <v>287</v>
      </c>
      <c r="D18" s="12"/>
      <c r="E18" s="15"/>
      <c r="F18" s="13">
        <f t="shared" si="1"/>
        <v>0</v>
      </c>
      <c r="G18" s="12"/>
      <c r="H18" s="15"/>
      <c r="I18" s="13">
        <f t="shared" si="2"/>
        <v>0</v>
      </c>
      <c r="J18" s="12"/>
      <c r="K18" s="15"/>
      <c r="L18" s="13">
        <f t="shared" si="3"/>
        <v>0</v>
      </c>
      <c r="M18" s="12"/>
      <c r="N18" s="15"/>
      <c r="O18" s="13">
        <f t="shared" si="4"/>
        <v>0</v>
      </c>
      <c r="P18" s="12"/>
      <c r="Q18" s="15"/>
      <c r="R18" s="13">
        <f t="shared" si="5"/>
        <v>0</v>
      </c>
      <c r="S18" s="12"/>
      <c r="T18" s="15"/>
      <c r="U18" s="13">
        <f t="shared" si="6"/>
        <v>0</v>
      </c>
      <c r="V18" s="12"/>
      <c r="W18" s="15"/>
      <c r="X18" s="13">
        <f t="shared" si="7"/>
        <v>0</v>
      </c>
      <c r="Y18" s="12"/>
      <c r="Z18" s="15"/>
      <c r="AA18" s="13">
        <f t="shared" si="8"/>
        <v>0</v>
      </c>
      <c r="AB18" s="12"/>
      <c r="AC18" s="15"/>
      <c r="AD18" s="13">
        <f t="shared" si="9"/>
        <v>0</v>
      </c>
      <c r="AE18" s="12"/>
      <c r="AF18" s="15"/>
      <c r="AG18" s="13">
        <f t="shared" si="10"/>
        <v>0</v>
      </c>
      <c r="AH18" s="12"/>
      <c r="AI18" s="15"/>
      <c r="AJ18" s="13">
        <f t="shared" si="11"/>
        <v>0</v>
      </c>
      <c r="AK18" s="13">
        <f t="shared" si="21"/>
        <v>0</v>
      </c>
      <c r="AL18" s="13">
        <f t="shared" ref="AL18:AO18" si="28">+AK18*(1+AL$1)</f>
        <v>0</v>
      </c>
      <c r="AM18" s="13">
        <f t="shared" si="28"/>
        <v>0</v>
      </c>
      <c r="AN18" s="13">
        <f t="shared" si="28"/>
        <v>0</v>
      </c>
      <c r="AO18" s="13">
        <f t="shared" si="28"/>
        <v>0</v>
      </c>
      <c r="AP18" s="14">
        <f t="shared" si="14"/>
        <v>0</v>
      </c>
    </row>
    <row r="19" spans="1:42" ht="45" x14ac:dyDescent="0.25">
      <c r="A19" s="11" t="s">
        <v>223</v>
      </c>
      <c r="B19" s="11" t="s">
        <v>466</v>
      </c>
      <c r="C19" s="11" t="s">
        <v>60</v>
      </c>
      <c r="D19" s="12"/>
      <c r="E19" s="15"/>
      <c r="F19" s="13">
        <f t="shared" si="1"/>
        <v>0</v>
      </c>
      <c r="G19" s="12"/>
      <c r="H19" s="15"/>
      <c r="I19" s="13">
        <f t="shared" si="2"/>
        <v>0</v>
      </c>
      <c r="J19" s="12"/>
      <c r="K19" s="15"/>
      <c r="L19" s="13">
        <f t="shared" si="3"/>
        <v>0</v>
      </c>
      <c r="M19" s="12"/>
      <c r="N19" s="15"/>
      <c r="O19" s="13">
        <f t="shared" si="4"/>
        <v>0</v>
      </c>
      <c r="P19" s="12"/>
      <c r="Q19" s="15"/>
      <c r="R19" s="13">
        <f t="shared" si="5"/>
        <v>0</v>
      </c>
      <c r="S19" s="12"/>
      <c r="T19" s="15"/>
      <c r="U19" s="13">
        <f t="shared" si="6"/>
        <v>0</v>
      </c>
      <c r="V19" s="12"/>
      <c r="W19" s="15"/>
      <c r="X19" s="13">
        <f t="shared" si="7"/>
        <v>0</v>
      </c>
      <c r="Y19" s="12"/>
      <c r="Z19" s="15"/>
      <c r="AA19" s="13">
        <f t="shared" si="8"/>
        <v>0</v>
      </c>
      <c r="AB19" s="12"/>
      <c r="AC19" s="15"/>
      <c r="AD19" s="13">
        <f t="shared" si="9"/>
        <v>0</v>
      </c>
      <c r="AE19" s="12"/>
      <c r="AF19" s="15"/>
      <c r="AG19" s="13">
        <f t="shared" si="10"/>
        <v>0</v>
      </c>
      <c r="AH19" s="12"/>
      <c r="AI19" s="15"/>
      <c r="AJ19" s="13">
        <f t="shared" si="11"/>
        <v>0</v>
      </c>
      <c r="AK19" s="13">
        <f t="shared" si="21"/>
        <v>0</v>
      </c>
      <c r="AL19" s="13">
        <f t="shared" ref="AL19:AO19" si="29">+AK19*(1+AL$1)</f>
        <v>0</v>
      </c>
      <c r="AM19" s="13">
        <f t="shared" si="29"/>
        <v>0</v>
      </c>
      <c r="AN19" s="13">
        <f t="shared" si="29"/>
        <v>0</v>
      </c>
      <c r="AO19" s="13">
        <f t="shared" si="29"/>
        <v>0</v>
      </c>
      <c r="AP19" s="14">
        <f t="shared" si="14"/>
        <v>0</v>
      </c>
    </row>
    <row r="20" spans="1:42" ht="45" x14ac:dyDescent="0.25">
      <c r="A20" s="11" t="s">
        <v>224</v>
      </c>
      <c r="B20" s="11" t="s">
        <v>467</v>
      </c>
      <c r="C20" s="11" t="s">
        <v>60</v>
      </c>
      <c r="D20" s="12">
        <f>3*52</f>
        <v>156</v>
      </c>
      <c r="E20" s="15"/>
      <c r="F20" s="13">
        <f t="shared" si="1"/>
        <v>0</v>
      </c>
      <c r="G20" s="12"/>
      <c r="H20" s="15"/>
      <c r="I20" s="13">
        <f t="shared" si="2"/>
        <v>0</v>
      </c>
      <c r="J20" s="12">
        <f>1*52</f>
        <v>52</v>
      </c>
      <c r="K20" s="15"/>
      <c r="L20" s="13">
        <f t="shared" si="3"/>
        <v>0</v>
      </c>
      <c r="M20" s="12"/>
      <c r="N20" s="15"/>
      <c r="O20" s="13">
        <f t="shared" si="4"/>
        <v>0</v>
      </c>
      <c r="P20" s="12">
        <v>0</v>
      </c>
      <c r="Q20" s="15"/>
      <c r="R20" s="13">
        <f t="shared" si="5"/>
        <v>0</v>
      </c>
      <c r="S20" s="12">
        <f>1*52</f>
        <v>52</v>
      </c>
      <c r="T20" s="15"/>
      <c r="U20" s="13">
        <f t="shared" si="6"/>
        <v>0</v>
      </c>
      <c r="V20" s="12">
        <f>2*52</f>
        <v>104</v>
      </c>
      <c r="W20" s="15"/>
      <c r="X20" s="13">
        <f t="shared" si="7"/>
        <v>0</v>
      </c>
      <c r="Y20" s="12">
        <f>2*52</f>
        <v>104</v>
      </c>
      <c r="Z20" s="15"/>
      <c r="AA20" s="13">
        <f t="shared" si="8"/>
        <v>0</v>
      </c>
      <c r="AB20" s="12"/>
      <c r="AC20" s="15"/>
      <c r="AD20" s="13">
        <f t="shared" si="9"/>
        <v>0</v>
      </c>
      <c r="AE20" s="12"/>
      <c r="AF20" s="15"/>
      <c r="AG20" s="13">
        <f t="shared" si="10"/>
        <v>0</v>
      </c>
      <c r="AH20" s="12"/>
      <c r="AI20" s="15"/>
      <c r="AJ20" s="13">
        <f t="shared" si="11"/>
        <v>0</v>
      </c>
      <c r="AK20" s="13">
        <f t="shared" si="21"/>
        <v>0</v>
      </c>
      <c r="AL20" s="13">
        <f t="shared" ref="AL20:AO20" si="30">+AK20*(1+AL$1)</f>
        <v>0</v>
      </c>
      <c r="AM20" s="13">
        <f t="shared" si="30"/>
        <v>0</v>
      </c>
      <c r="AN20" s="13">
        <f t="shared" si="30"/>
        <v>0</v>
      </c>
      <c r="AO20" s="13">
        <f t="shared" si="30"/>
        <v>0</v>
      </c>
      <c r="AP20" s="14">
        <f t="shared" si="14"/>
        <v>0</v>
      </c>
    </row>
    <row r="21" spans="1:42" ht="45" x14ac:dyDescent="0.25">
      <c r="A21" s="11" t="s">
        <v>225</v>
      </c>
      <c r="B21" s="11" t="s">
        <v>468</v>
      </c>
      <c r="C21" s="11" t="s">
        <v>60</v>
      </c>
      <c r="D21" s="12"/>
      <c r="E21" s="15"/>
      <c r="F21" s="13">
        <f t="shared" si="1"/>
        <v>0</v>
      </c>
      <c r="G21" s="12"/>
      <c r="H21" s="15"/>
      <c r="I21" s="13">
        <f t="shared" si="2"/>
        <v>0</v>
      </c>
      <c r="J21" s="12"/>
      <c r="K21" s="15"/>
      <c r="L21" s="13">
        <f t="shared" si="3"/>
        <v>0</v>
      </c>
      <c r="M21" s="12"/>
      <c r="N21" s="15"/>
      <c r="O21" s="13">
        <f t="shared" si="4"/>
        <v>0</v>
      </c>
      <c r="P21" s="12"/>
      <c r="Q21" s="15"/>
      <c r="R21" s="13">
        <f t="shared" si="5"/>
        <v>0</v>
      </c>
      <c r="S21" s="12"/>
      <c r="T21" s="15"/>
      <c r="U21" s="13">
        <f t="shared" si="6"/>
        <v>0</v>
      </c>
      <c r="V21" s="12"/>
      <c r="W21" s="15"/>
      <c r="X21" s="13">
        <f t="shared" si="7"/>
        <v>0</v>
      </c>
      <c r="Y21" s="12"/>
      <c r="Z21" s="15"/>
      <c r="AA21" s="13">
        <f t="shared" si="8"/>
        <v>0</v>
      </c>
      <c r="AB21" s="12"/>
      <c r="AC21" s="15"/>
      <c r="AD21" s="13">
        <f t="shared" si="9"/>
        <v>0</v>
      </c>
      <c r="AE21" s="12"/>
      <c r="AF21" s="15"/>
      <c r="AG21" s="13">
        <f t="shared" si="10"/>
        <v>0</v>
      </c>
      <c r="AH21" s="12"/>
      <c r="AI21" s="15"/>
      <c r="AJ21" s="13">
        <f t="shared" si="11"/>
        <v>0</v>
      </c>
      <c r="AK21" s="13">
        <f t="shared" si="21"/>
        <v>0</v>
      </c>
      <c r="AL21" s="13">
        <f t="shared" ref="AL21:AO21" si="31">+AK21*(1+AL$1)</f>
        <v>0</v>
      </c>
      <c r="AM21" s="13">
        <f t="shared" si="31"/>
        <v>0</v>
      </c>
      <c r="AN21" s="13">
        <f t="shared" si="31"/>
        <v>0</v>
      </c>
      <c r="AO21" s="13">
        <f t="shared" si="31"/>
        <v>0</v>
      </c>
      <c r="AP21" s="14">
        <f t="shared" si="14"/>
        <v>0</v>
      </c>
    </row>
    <row r="22" spans="1:42" ht="45" x14ac:dyDescent="0.25">
      <c r="A22" s="11" t="s">
        <v>226</v>
      </c>
      <c r="B22" s="11" t="s">
        <v>469</v>
      </c>
      <c r="C22" s="11" t="s">
        <v>70</v>
      </c>
      <c r="D22" s="12"/>
      <c r="E22" s="15"/>
      <c r="F22" s="13">
        <f t="shared" si="1"/>
        <v>0</v>
      </c>
      <c r="G22" s="12"/>
      <c r="H22" s="15"/>
      <c r="I22" s="13">
        <f t="shared" si="2"/>
        <v>0</v>
      </c>
      <c r="J22" s="12"/>
      <c r="K22" s="15"/>
      <c r="L22" s="13">
        <f t="shared" si="3"/>
        <v>0</v>
      </c>
      <c r="M22" s="12"/>
      <c r="N22" s="15"/>
      <c r="O22" s="13">
        <f t="shared" si="4"/>
        <v>0</v>
      </c>
      <c r="P22" s="12"/>
      <c r="Q22" s="15"/>
      <c r="R22" s="13">
        <f t="shared" si="5"/>
        <v>0</v>
      </c>
      <c r="S22" s="12"/>
      <c r="T22" s="15"/>
      <c r="U22" s="13">
        <f t="shared" si="6"/>
        <v>0</v>
      </c>
      <c r="V22" s="12"/>
      <c r="W22" s="15"/>
      <c r="X22" s="13">
        <f t="shared" si="7"/>
        <v>0</v>
      </c>
      <c r="Y22" s="12"/>
      <c r="Z22" s="15"/>
      <c r="AA22" s="13">
        <f t="shared" si="8"/>
        <v>0</v>
      </c>
      <c r="AB22" s="12"/>
      <c r="AC22" s="15"/>
      <c r="AD22" s="13">
        <f t="shared" si="9"/>
        <v>0</v>
      </c>
      <c r="AE22" s="12"/>
      <c r="AF22" s="15"/>
      <c r="AG22" s="13">
        <f t="shared" si="10"/>
        <v>0</v>
      </c>
      <c r="AH22" s="12"/>
      <c r="AI22" s="15"/>
      <c r="AJ22" s="13">
        <f t="shared" si="11"/>
        <v>0</v>
      </c>
      <c r="AK22" s="13">
        <f t="shared" si="21"/>
        <v>0</v>
      </c>
      <c r="AL22" s="13">
        <f t="shared" ref="AL22:AO22" si="32">+AK22*(1+AL$1)</f>
        <v>0</v>
      </c>
      <c r="AM22" s="13">
        <f t="shared" si="32"/>
        <v>0</v>
      </c>
      <c r="AN22" s="13">
        <f t="shared" si="32"/>
        <v>0</v>
      </c>
      <c r="AO22" s="13">
        <f t="shared" si="32"/>
        <v>0</v>
      </c>
      <c r="AP22" s="14">
        <f t="shared" si="14"/>
        <v>0</v>
      </c>
    </row>
    <row r="23" spans="1:42" ht="45" x14ac:dyDescent="0.25">
      <c r="A23" s="11" t="s">
        <v>227</v>
      </c>
      <c r="B23" s="11" t="s">
        <v>470</v>
      </c>
      <c r="C23" s="11" t="s">
        <v>60</v>
      </c>
      <c r="D23" s="12">
        <v>0</v>
      </c>
      <c r="E23" s="15"/>
      <c r="F23" s="13">
        <f t="shared" si="1"/>
        <v>0</v>
      </c>
      <c r="G23" s="12"/>
      <c r="H23" s="15"/>
      <c r="I23" s="13">
        <f t="shared" si="2"/>
        <v>0</v>
      </c>
      <c r="J23" s="12">
        <f>1*52</f>
        <v>52</v>
      </c>
      <c r="K23" s="15"/>
      <c r="L23" s="13">
        <f t="shared" si="3"/>
        <v>0</v>
      </c>
      <c r="M23" s="12"/>
      <c r="N23" s="15"/>
      <c r="O23" s="13">
        <f t="shared" si="4"/>
        <v>0</v>
      </c>
      <c r="P23" s="12">
        <v>0</v>
      </c>
      <c r="Q23" s="15"/>
      <c r="R23" s="13">
        <f t="shared" si="5"/>
        <v>0</v>
      </c>
      <c r="S23" s="12">
        <v>0</v>
      </c>
      <c r="T23" s="15"/>
      <c r="U23" s="13">
        <f t="shared" si="6"/>
        <v>0</v>
      </c>
      <c r="V23" s="12">
        <f>2*52</f>
        <v>104</v>
      </c>
      <c r="W23" s="15"/>
      <c r="X23" s="13">
        <f t="shared" si="7"/>
        <v>0</v>
      </c>
      <c r="Y23" s="12">
        <f>2*52</f>
        <v>104</v>
      </c>
      <c r="Z23" s="15"/>
      <c r="AA23" s="13">
        <f t="shared" si="8"/>
        <v>0</v>
      </c>
      <c r="AB23" s="12"/>
      <c r="AC23" s="15"/>
      <c r="AD23" s="13">
        <f t="shared" si="9"/>
        <v>0</v>
      </c>
      <c r="AE23" s="12"/>
      <c r="AF23" s="15"/>
      <c r="AG23" s="13">
        <f t="shared" si="10"/>
        <v>0</v>
      </c>
      <c r="AH23" s="12"/>
      <c r="AI23" s="15"/>
      <c r="AJ23" s="13">
        <f t="shared" si="11"/>
        <v>0</v>
      </c>
      <c r="AK23" s="13">
        <f t="shared" si="21"/>
        <v>0</v>
      </c>
      <c r="AL23" s="13">
        <f t="shared" ref="AL23:AO23" si="33">+AK23*(1+AL$1)</f>
        <v>0</v>
      </c>
      <c r="AM23" s="13">
        <f t="shared" si="33"/>
        <v>0</v>
      </c>
      <c r="AN23" s="13">
        <f t="shared" si="33"/>
        <v>0</v>
      </c>
      <c r="AO23" s="13">
        <f t="shared" si="33"/>
        <v>0</v>
      </c>
      <c r="AP23" s="14">
        <f t="shared" si="14"/>
        <v>0</v>
      </c>
    </row>
    <row r="24" spans="1:42" ht="45" x14ac:dyDescent="0.25">
      <c r="A24" s="11" t="s">
        <v>228</v>
      </c>
      <c r="B24" s="11" t="s">
        <v>471</v>
      </c>
      <c r="C24" s="11" t="s">
        <v>60</v>
      </c>
      <c r="D24" s="12">
        <f>1*52</f>
        <v>52</v>
      </c>
      <c r="E24" s="15"/>
      <c r="F24" s="13">
        <f t="shared" si="1"/>
        <v>0</v>
      </c>
      <c r="G24" s="12"/>
      <c r="H24" s="15"/>
      <c r="I24" s="13">
        <f t="shared" si="2"/>
        <v>0</v>
      </c>
      <c r="J24" s="12">
        <f>1*52</f>
        <v>52</v>
      </c>
      <c r="K24" s="15"/>
      <c r="L24" s="13">
        <f t="shared" si="3"/>
        <v>0</v>
      </c>
      <c r="M24" s="12"/>
      <c r="N24" s="15"/>
      <c r="O24" s="13">
        <f t="shared" si="4"/>
        <v>0</v>
      </c>
      <c r="P24" s="12">
        <f>2*52</f>
        <v>104</v>
      </c>
      <c r="Q24" s="15"/>
      <c r="R24" s="13">
        <f t="shared" si="5"/>
        <v>0</v>
      </c>
      <c r="S24" s="12">
        <f>1*52</f>
        <v>52</v>
      </c>
      <c r="T24" s="15"/>
      <c r="U24" s="13">
        <f t="shared" si="6"/>
        <v>0</v>
      </c>
      <c r="V24" s="12">
        <f>2*52</f>
        <v>104</v>
      </c>
      <c r="W24" s="15"/>
      <c r="X24" s="13">
        <f t="shared" si="7"/>
        <v>0</v>
      </c>
      <c r="Y24" s="12">
        <f>2*52</f>
        <v>104</v>
      </c>
      <c r="Z24" s="15"/>
      <c r="AA24" s="13">
        <f t="shared" si="8"/>
        <v>0</v>
      </c>
      <c r="AB24" s="12"/>
      <c r="AC24" s="15"/>
      <c r="AD24" s="13">
        <f t="shared" si="9"/>
        <v>0</v>
      </c>
      <c r="AE24" s="12"/>
      <c r="AF24" s="15"/>
      <c r="AG24" s="13">
        <f t="shared" si="10"/>
        <v>0</v>
      </c>
      <c r="AH24" s="12"/>
      <c r="AI24" s="15"/>
      <c r="AJ24" s="13">
        <f t="shared" si="11"/>
        <v>0</v>
      </c>
      <c r="AK24" s="13">
        <f t="shared" si="21"/>
        <v>0</v>
      </c>
      <c r="AL24" s="13">
        <f t="shared" ref="AL24:AO24" si="34">+AK24*(1+AL$1)</f>
        <v>0</v>
      </c>
      <c r="AM24" s="13">
        <f t="shared" si="34"/>
        <v>0</v>
      </c>
      <c r="AN24" s="13">
        <f t="shared" si="34"/>
        <v>0</v>
      </c>
      <c r="AO24" s="13">
        <f t="shared" si="34"/>
        <v>0</v>
      </c>
      <c r="AP24" s="14">
        <f t="shared" si="14"/>
        <v>0</v>
      </c>
    </row>
    <row r="25" spans="1:42" ht="45" x14ac:dyDescent="0.25">
      <c r="A25" s="11" t="s">
        <v>229</v>
      </c>
      <c r="B25" s="11" t="s">
        <v>472</v>
      </c>
      <c r="C25" s="11" t="s">
        <v>288</v>
      </c>
      <c r="D25" s="12"/>
      <c r="E25" s="15"/>
      <c r="F25" s="13">
        <f t="shared" si="1"/>
        <v>0</v>
      </c>
      <c r="G25" s="12"/>
      <c r="H25" s="15"/>
      <c r="I25" s="13">
        <f t="shared" si="2"/>
        <v>0</v>
      </c>
      <c r="J25" s="12"/>
      <c r="K25" s="15"/>
      <c r="L25" s="13">
        <f t="shared" si="3"/>
        <v>0</v>
      </c>
      <c r="M25" s="12"/>
      <c r="N25" s="15"/>
      <c r="O25" s="13">
        <f t="shared" si="4"/>
        <v>0</v>
      </c>
      <c r="P25" s="12"/>
      <c r="Q25" s="15"/>
      <c r="R25" s="13">
        <f t="shared" si="5"/>
        <v>0</v>
      </c>
      <c r="S25" s="12"/>
      <c r="T25" s="15"/>
      <c r="U25" s="13">
        <f t="shared" si="6"/>
        <v>0</v>
      </c>
      <c r="V25" s="12"/>
      <c r="W25" s="15"/>
      <c r="X25" s="13">
        <f t="shared" si="7"/>
        <v>0</v>
      </c>
      <c r="Y25" s="12"/>
      <c r="Z25" s="15"/>
      <c r="AA25" s="13">
        <f t="shared" si="8"/>
        <v>0</v>
      </c>
      <c r="AB25" s="12"/>
      <c r="AC25" s="15"/>
      <c r="AD25" s="13">
        <f t="shared" si="9"/>
        <v>0</v>
      </c>
      <c r="AE25" s="12"/>
      <c r="AF25" s="15"/>
      <c r="AG25" s="13">
        <f t="shared" si="10"/>
        <v>0</v>
      </c>
      <c r="AH25" s="12"/>
      <c r="AI25" s="15"/>
      <c r="AJ25" s="13">
        <f t="shared" si="11"/>
        <v>0</v>
      </c>
      <c r="AK25" s="13">
        <f t="shared" si="21"/>
        <v>0</v>
      </c>
      <c r="AL25" s="13">
        <f t="shared" ref="AL25:AO25" si="35">+AK25*(1+AL$1)</f>
        <v>0</v>
      </c>
      <c r="AM25" s="13">
        <f t="shared" si="35"/>
        <v>0</v>
      </c>
      <c r="AN25" s="13">
        <f t="shared" si="35"/>
        <v>0</v>
      </c>
      <c r="AO25" s="13">
        <f t="shared" si="35"/>
        <v>0</v>
      </c>
      <c r="AP25" s="14">
        <f t="shared" si="14"/>
        <v>0</v>
      </c>
    </row>
    <row r="26" spans="1:42" ht="30" x14ac:dyDescent="0.25">
      <c r="A26" s="11" t="s">
        <v>230</v>
      </c>
      <c r="B26" s="11" t="s">
        <v>473</v>
      </c>
      <c r="C26" s="11" t="s">
        <v>289</v>
      </c>
      <c r="D26" s="12"/>
      <c r="E26" s="15"/>
      <c r="F26" s="13">
        <f t="shared" si="1"/>
        <v>0</v>
      </c>
      <c r="G26" s="12"/>
      <c r="H26" s="15"/>
      <c r="I26" s="13">
        <f t="shared" si="2"/>
        <v>0</v>
      </c>
      <c r="J26" s="12"/>
      <c r="K26" s="15"/>
      <c r="L26" s="13">
        <f t="shared" si="3"/>
        <v>0</v>
      </c>
      <c r="M26" s="12"/>
      <c r="N26" s="15"/>
      <c r="O26" s="13">
        <f t="shared" si="4"/>
        <v>0</v>
      </c>
      <c r="P26" s="12"/>
      <c r="Q26" s="15"/>
      <c r="R26" s="13">
        <f t="shared" si="5"/>
        <v>0</v>
      </c>
      <c r="S26" s="12"/>
      <c r="T26" s="15"/>
      <c r="U26" s="13">
        <f t="shared" si="6"/>
        <v>0</v>
      </c>
      <c r="V26" s="12"/>
      <c r="W26" s="15"/>
      <c r="X26" s="13">
        <f t="shared" si="7"/>
        <v>0</v>
      </c>
      <c r="Y26" s="12"/>
      <c r="Z26" s="15"/>
      <c r="AA26" s="13">
        <f t="shared" si="8"/>
        <v>0</v>
      </c>
      <c r="AB26" s="12"/>
      <c r="AC26" s="15"/>
      <c r="AD26" s="13">
        <f t="shared" si="9"/>
        <v>0</v>
      </c>
      <c r="AE26" s="12"/>
      <c r="AF26" s="15"/>
      <c r="AG26" s="13">
        <f t="shared" si="10"/>
        <v>0</v>
      </c>
      <c r="AH26" s="12"/>
      <c r="AI26" s="15"/>
      <c r="AJ26" s="13">
        <f t="shared" si="11"/>
        <v>0</v>
      </c>
      <c r="AK26" s="13">
        <f t="shared" si="21"/>
        <v>0</v>
      </c>
      <c r="AL26" s="13">
        <f t="shared" ref="AL26:AO26" si="36">+AK26*(1+AL$1)</f>
        <v>0</v>
      </c>
      <c r="AM26" s="13">
        <f t="shared" si="36"/>
        <v>0</v>
      </c>
      <c r="AN26" s="13">
        <f t="shared" si="36"/>
        <v>0</v>
      </c>
      <c r="AO26" s="13">
        <f t="shared" si="36"/>
        <v>0</v>
      </c>
      <c r="AP26" s="14">
        <f t="shared" si="14"/>
        <v>0</v>
      </c>
    </row>
    <row r="27" spans="1:42" ht="30" x14ac:dyDescent="0.25">
      <c r="A27" s="11" t="s">
        <v>231</v>
      </c>
      <c r="B27" s="11" t="s">
        <v>474</v>
      </c>
      <c r="C27" s="11" t="s">
        <v>60</v>
      </c>
      <c r="D27" s="12"/>
      <c r="E27" s="15"/>
      <c r="F27" s="13">
        <f t="shared" si="1"/>
        <v>0</v>
      </c>
      <c r="G27" s="12"/>
      <c r="H27" s="15"/>
      <c r="I27" s="13">
        <f t="shared" si="2"/>
        <v>0</v>
      </c>
      <c r="J27" s="12"/>
      <c r="K27" s="15"/>
      <c r="L27" s="13">
        <f t="shared" si="3"/>
        <v>0</v>
      </c>
      <c r="M27" s="12"/>
      <c r="N27" s="15"/>
      <c r="O27" s="13">
        <f t="shared" si="4"/>
        <v>0</v>
      </c>
      <c r="P27" s="12"/>
      <c r="Q27" s="15"/>
      <c r="R27" s="13">
        <f t="shared" si="5"/>
        <v>0</v>
      </c>
      <c r="S27" s="12"/>
      <c r="T27" s="15"/>
      <c r="U27" s="13">
        <f t="shared" si="6"/>
        <v>0</v>
      </c>
      <c r="V27" s="12"/>
      <c r="W27" s="15"/>
      <c r="X27" s="13">
        <f t="shared" si="7"/>
        <v>0</v>
      </c>
      <c r="Y27" s="12"/>
      <c r="Z27" s="15"/>
      <c r="AA27" s="13">
        <f t="shared" si="8"/>
        <v>0</v>
      </c>
      <c r="AB27" s="12"/>
      <c r="AC27" s="15"/>
      <c r="AD27" s="13">
        <f t="shared" si="9"/>
        <v>0</v>
      </c>
      <c r="AE27" s="12"/>
      <c r="AF27" s="15"/>
      <c r="AG27" s="13">
        <f t="shared" si="10"/>
        <v>0</v>
      </c>
      <c r="AH27" s="12"/>
      <c r="AI27" s="15"/>
      <c r="AJ27" s="13">
        <f t="shared" si="11"/>
        <v>0</v>
      </c>
      <c r="AK27" s="13">
        <f t="shared" si="21"/>
        <v>0</v>
      </c>
      <c r="AL27" s="13">
        <f t="shared" ref="AL27:AO27" si="37">+AK27*(1+AL$1)</f>
        <v>0</v>
      </c>
      <c r="AM27" s="13">
        <f t="shared" si="37"/>
        <v>0</v>
      </c>
      <c r="AN27" s="13">
        <f t="shared" si="37"/>
        <v>0</v>
      </c>
      <c r="AO27" s="13">
        <f t="shared" si="37"/>
        <v>0</v>
      </c>
      <c r="AP27" s="14">
        <f t="shared" si="14"/>
        <v>0</v>
      </c>
    </row>
    <row r="28" spans="1:42" ht="30" x14ac:dyDescent="0.25">
      <c r="A28" s="11" t="s">
        <v>232</v>
      </c>
      <c r="B28" s="11" t="s">
        <v>475</v>
      </c>
      <c r="C28" s="11" t="s">
        <v>290</v>
      </c>
      <c r="D28" s="12"/>
      <c r="E28" s="15"/>
      <c r="F28" s="13">
        <f t="shared" si="1"/>
        <v>0</v>
      </c>
      <c r="G28" s="12"/>
      <c r="H28" s="15"/>
      <c r="I28" s="13">
        <f t="shared" si="2"/>
        <v>0</v>
      </c>
      <c r="J28" s="12"/>
      <c r="K28" s="15"/>
      <c r="L28" s="13">
        <f t="shared" si="3"/>
        <v>0</v>
      </c>
      <c r="M28" s="12"/>
      <c r="N28" s="15"/>
      <c r="O28" s="13">
        <f t="shared" si="4"/>
        <v>0</v>
      </c>
      <c r="P28" s="12"/>
      <c r="Q28" s="15"/>
      <c r="R28" s="13">
        <f t="shared" si="5"/>
        <v>0</v>
      </c>
      <c r="S28" s="12"/>
      <c r="T28" s="15"/>
      <c r="U28" s="13">
        <f t="shared" si="6"/>
        <v>0</v>
      </c>
      <c r="V28" s="12"/>
      <c r="W28" s="15"/>
      <c r="X28" s="13">
        <f t="shared" si="7"/>
        <v>0</v>
      </c>
      <c r="Y28" s="12"/>
      <c r="Z28" s="15"/>
      <c r="AA28" s="13">
        <f t="shared" si="8"/>
        <v>0</v>
      </c>
      <c r="AB28" s="12"/>
      <c r="AC28" s="15"/>
      <c r="AD28" s="13">
        <f t="shared" si="9"/>
        <v>0</v>
      </c>
      <c r="AE28" s="12"/>
      <c r="AF28" s="15"/>
      <c r="AG28" s="13">
        <f t="shared" si="10"/>
        <v>0</v>
      </c>
      <c r="AH28" s="12"/>
      <c r="AI28" s="15"/>
      <c r="AJ28" s="13">
        <f t="shared" si="11"/>
        <v>0</v>
      </c>
      <c r="AK28" s="13">
        <f t="shared" si="21"/>
        <v>0</v>
      </c>
      <c r="AL28" s="13">
        <f t="shared" ref="AL28:AO28" si="38">+AK28*(1+AL$1)</f>
        <v>0</v>
      </c>
      <c r="AM28" s="13">
        <f t="shared" si="38"/>
        <v>0</v>
      </c>
      <c r="AN28" s="13">
        <f t="shared" si="38"/>
        <v>0</v>
      </c>
      <c r="AO28" s="13">
        <f t="shared" si="38"/>
        <v>0</v>
      </c>
      <c r="AP28" s="14">
        <f t="shared" si="14"/>
        <v>0</v>
      </c>
    </row>
    <row r="29" spans="1:42" ht="45" x14ac:dyDescent="0.25">
      <c r="A29" s="11" t="s">
        <v>233</v>
      </c>
      <c r="B29" s="11" t="s">
        <v>476</v>
      </c>
      <c r="C29" s="11" t="s">
        <v>60</v>
      </c>
      <c r="D29" s="12"/>
      <c r="E29" s="15"/>
      <c r="F29" s="13">
        <f t="shared" si="1"/>
        <v>0</v>
      </c>
      <c r="G29" s="12"/>
      <c r="H29" s="15"/>
      <c r="I29" s="13">
        <f t="shared" si="2"/>
        <v>0</v>
      </c>
      <c r="J29" s="12"/>
      <c r="K29" s="15"/>
      <c r="L29" s="13">
        <f t="shared" si="3"/>
        <v>0</v>
      </c>
      <c r="M29" s="12"/>
      <c r="N29" s="15"/>
      <c r="O29" s="13">
        <f t="shared" si="4"/>
        <v>0</v>
      </c>
      <c r="P29" s="12"/>
      <c r="Q29" s="15"/>
      <c r="R29" s="13">
        <f t="shared" si="5"/>
        <v>0</v>
      </c>
      <c r="S29" s="12"/>
      <c r="T29" s="15"/>
      <c r="U29" s="13">
        <f t="shared" si="6"/>
        <v>0</v>
      </c>
      <c r="V29" s="12"/>
      <c r="W29" s="15"/>
      <c r="X29" s="13">
        <f t="shared" si="7"/>
        <v>0</v>
      </c>
      <c r="Y29" s="12"/>
      <c r="Z29" s="15"/>
      <c r="AA29" s="13">
        <f t="shared" si="8"/>
        <v>0</v>
      </c>
      <c r="AB29" s="12"/>
      <c r="AC29" s="15"/>
      <c r="AD29" s="13">
        <f t="shared" si="9"/>
        <v>0</v>
      </c>
      <c r="AE29" s="12"/>
      <c r="AF29" s="15"/>
      <c r="AG29" s="13">
        <f t="shared" si="10"/>
        <v>0</v>
      </c>
      <c r="AH29" s="12"/>
      <c r="AI29" s="15"/>
      <c r="AJ29" s="13">
        <f t="shared" si="11"/>
        <v>0</v>
      </c>
      <c r="AK29" s="13">
        <f t="shared" si="21"/>
        <v>0</v>
      </c>
      <c r="AL29" s="13">
        <f t="shared" ref="AL29:AO29" si="39">+AK29*(1+AL$1)</f>
        <v>0</v>
      </c>
      <c r="AM29" s="13">
        <f t="shared" si="39"/>
        <v>0</v>
      </c>
      <c r="AN29" s="13">
        <f t="shared" si="39"/>
        <v>0</v>
      </c>
      <c r="AO29" s="13">
        <f t="shared" si="39"/>
        <v>0</v>
      </c>
      <c r="AP29" s="14">
        <f t="shared" si="14"/>
        <v>0</v>
      </c>
    </row>
    <row r="30" spans="1:42" ht="45" x14ac:dyDescent="0.25">
      <c r="A30" s="11" t="s">
        <v>234</v>
      </c>
      <c r="B30" s="11" t="s">
        <v>477</v>
      </c>
      <c r="C30" s="11" t="s">
        <v>60</v>
      </c>
      <c r="D30" s="12"/>
      <c r="E30" s="15"/>
      <c r="F30" s="13">
        <f t="shared" si="1"/>
        <v>0</v>
      </c>
      <c r="G30" s="12"/>
      <c r="H30" s="15"/>
      <c r="I30" s="13">
        <f t="shared" si="2"/>
        <v>0</v>
      </c>
      <c r="J30" s="12"/>
      <c r="K30" s="15"/>
      <c r="L30" s="13">
        <f t="shared" si="3"/>
        <v>0</v>
      </c>
      <c r="M30" s="12"/>
      <c r="N30" s="15"/>
      <c r="O30" s="13">
        <f t="shared" si="4"/>
        <v>0</v>
      </c>
      <c r="P30" s="12"/>
      <c r="Q30" s="15"/>
      <c r="R30" s="13">
        <f t="shared" si="5"/>
        <v>0</v>
      </c>
      <c r="S30" s="12"/>
      <c r="T30" s="15"/>
      <c r="U30" s="13">
        <f t="shared" si="6"/>
        <v>0</v>
      </c>
      <c r="V30" s="12"/>
      <c r="W30" s="15"/>
      <c r="X30" s="13">
        <f t="shared" si="7"/>
        <v>0</v>
      </c>
      <c r="Y30" s="12"/>
      <c r="Z30" s="15"/>
      <c r="AA30" s="13">
        <f t="shared" si="8"/>
        <v>0</v>
      </c>
      <c r="AB30" s="12"/>
      <c r="AC30" s="15"/>
      <c r="AD30" s="13">
        <f t="shared" si="9"/>
        <v>0</v>
      </c>
      <c r="AE30" s="12"/>
      <c r="AF30" s="15"/>
      <c r="AG30" s="13">
        <f t="shared" si="10"/>
        <v>0</v>
      </c>
      <c r="AH30" s="12"/>
      <c r="AI30" s="15"/>
      <c r="AJ30" s="13">
        <f t="shared" si="11"/>
        <v>0</v>
      </c>
      <c r="AK30" s="13">
        <f t="shared" si="21"/>
        <v>0</v>
      </c>
      <c r="AL30" s="13">
        <f t="shared" ref="AL30:AO30" si="40">+AK30*(1+AL$1)</f>
        <v>0</v>
      </c>
      <c r="AM30" s="13">
        <f t="shared" si="40"/>
        <v>0</v>
      </c>
      <c r="AN30" s="13">
        <f t="shared" si="40"/>
        <v>0</v>
      </c>
      <c r="AO30" s="13">
        <f t="shared" si="40"/>
        <v>0</v>
      </c>
      <c r="AP30" s="14">
        <f t="shared" si="14"/>
        <v>0</v>
      </c>
    </row>
    <row r="31" spans="1:42" ht="45" x14ac:dyDescent="0.25">
      <c r="A31" s="11" t="s">
        <v>235</v>
      </c>
      <c r="B31" s="11" t="s">
        <v>478</v>
      </c>
      <c r="C31" s="11" t="s">
        <v>60</v>
      </c>
      <c r="D31" s="12"/>
      <c r="E31" s="15"/>
      <c r="F31" s="13">
        <f t="shared" si="1"/>
        <v>0</v>
      </c>
      <c r="G31" s="12"/>
      <c r="H31" s="15"/>
      <c r="I31" s="13">
        <f t="shared" si="2"/>
        <v>0</v>
      </c>
      <c r="J31" s="12"/>
      <c r="K31" s="15"/>
      <c r="L31" s="13">
        <f t="shared" si="3"/>
        <v>0</v>
      </c>
      <c r="M31" s="12"/>
      <c r="N31" s="15"/>
      <c r="O31" s="13">
        <f t="shared" si="4"/>
        <v>0</v>
      </c>
      <c r="P31" s="12"/>
      <c r="Q31" s="15"/>
      <c r="R31" s="13">
        <f t="shared" si="5"/>
        <v>0</v>
      </c>
      <c r="S31" s="12"/>
      <c r="T31" s="15"/>
      <c r="U31" s="13">
        <f t="shared" si="6"/>
        <v>0</v>
      </c>
      <c r="V31" s="12"/>
      <c r="W31" s="15"/>
      <c r="X31" s="13">
        <f t="shared" si="7"/>
        <v>0</v>
      </c>
      <c r="Y31" s="12"/>
      <c r="Z31" s="15"/>
      <c r="AA31" s="13">
        <f t="shared" si="8"/>
        <v>0</v>
      </c>
      <c r="AB31" s="12"/>
      <c r="AC31" s="15"/>
      <c r="AD31" s="13">
        <f t="shared" si="9"/>
        <v>0</v>
      </c>
      <c r="AE31" s="12"/>
      <c r="AF31" s="15"/>
      <c r="AG31" s="13">
        <f t="shared" si="10"/>
        <v>0</v>
      </c>
      <c r="AH31" s="12"/>
      <c r="AI31" s="15"/>
      <c r="AJ31" s="13">
        <f t="shared" si="11"/>
        <v>0</v>
      </c>
      <c r="AK31" s="13">
        <f t="shared" si="21"/>
        <v>0</v>
      </c>
      <c r="AL31" s="13">
        <f t="shared" ref="AL31:AO31" si="41">+AK31*(1+AL$1)</f>
        <v>0</v>
      </c>
      <c r="AM31" s="13">
        <f t="shared" si="41"/>
        <v>0</v>
      </c>
      <c r="AN31" s="13">
        <f t="shared" si="41"/>
        <v>0</v>
      </c>
      <c r="AO31" s="13">
        <f t="shared" si="41"/>
        <v>0</v>
      </c>
      <c r="AP31" s="14">
        <f t="shared" si="14"/>
        <v>0</v>
      </c>
    </row>
    <row r="32" spans="1:42" ht="45" x14ac:dyDescent="0.25">
      <c r="A32" s="11" t="s">
        <v>236</v>
      </c>
      <c r="B32" s="11" t="s">
        <v>479</v>
      </c>
      <c r="C32" s="11" t="s">
        <v>291</v>
      </c>
      <c r="D32" s="12"/>
      <c r="E32" s="15"/>
      <c r="F32" s="13">
        <f t="shared" si="1"/>
        <v>0</v>
      </c>
      <c r="G32" s="12"/>
      <c r="H32" s="15"/>
      <c r="I32" s="13">
        <f t="shared" si="2"/>
        <v>0</v>
      </c>
      <c r="J32" s="12"/>
      <c r="K32" s="15"/>
      <c r="L32" s="13">
        <f t="shared" si="3"/>
        <v>0</v>
      </c>
      <c r="M32" s="12"/>
      <c r="N32" s="15"/>
      <c r="O32" s="13">
        <f t="shared" si="4"/>
        <v>0</v>
      </c>
      <c r="P32" s="12"/>
      <c r="Q32" s="15"/>
      <c r="R32" s="13">
        <f t="shared" si="5"/>
        <v>0</v>
      </c>
      <c r="S32" s="12"/>
      <c r="T32" s="15"/>
      <c r="U32" s="13">
        <f t="shared" si="6"/>
        <v>0</v>
      </c>
      <c r="V32" s="12"/>
      <c r="W32" s="15"/>
      <c r="X32" s="13">
        <f t="shared" si="7"/>
        <v>0</v>
      </c>
      <c r="Y32" s="12"/>
      <c r="Z32" s="15"/>
      <c r="AA32" s="13">
        <f t="shared" si="8"/>
        <v>0</v>
      </c>
      <c r="AB32" s="12"/>
      <c r="AC32" s="15"/>
      <c r="AD32" s="13">
        <f t="shared" si="9"/>
        <v>0</v>
      </c>
      <c r="AE32" s="12"/>
      <c r="AF32" s="15"/>
      <c r="AG32" s="13">
        <f t="shared" si="10"/>
        <v>0</v>
      </c>
      <c r="AH32" s="12"/>
      <c r="AI32" s="15"/>
      <c r="AJ32" s="13">
        <f t="shared" si="11"/>
        <v>0</v>
      </c>
      <c r="AK32" s="13">
        <f t="shared" si="21"/>
        <v>0</v>
      </c>
      <c r="AL32" s="13">
        <f t="shared" ref="AL32:AO32" si="42">+AK32*(1+AL$1)</f>
        <v>0</v>
      </c>
      <c r="AM32" s="13">
        <f t="shared" si="42"/>
        <v>0</v>
      </c>
      <c r="AN32" s="13">
        <f t="shared" si="42"/>
        <v>0</v>
      </c>
      <c r="AO32" s="13">
        <f t="shared" si="42"/>
        <v>0</v>
      </c>
      <c r="AP32" s="14">
        <f t="shared" si="14"/>
        <v>0</v>
      </c>
    </row>
    <row r="33" spans="1:42" ht="45" x14ac:dyDescent="0.25">
      <c r="A33" s="11" t="s">
        <v>237</v>
      </c>
      <c r="B33" s="11" t="s">
        <v>480</v>
      </c>
      <c r="C33" s="11" t="s">
        <v>292</v>
      </c>
      <c r="D33" s="12"/>
      <c r="E33" s="15"/>
      <c r="F33" s="13">
        <f t="shared" si="1"/>
        <v>0</v>
      </c>
      <c r="G33" s="12"/>
      <c r="H33" s="15"/>
      <c r="I33" s="13">
        <f t="shared" si="2"/>
        <v>0</v>
      </c>
      <c r="J33" s="12"/>
      <c r="K33" s="15"/>
      <c r="L33" s="13">
        <f t="shared" si="3"/>
        <v>0</v>
      </c>
      <c r="M33" s="12"/>
      <c r="N33" s="15"/>
      <c r="O33" s="13">
        <f t="shared" si="4"/>
        <v>0</v>
      </c>
      <c r="P33" s="12"/>
      <c r="Q33" s="15"/>
      <c r="R33" s="13">
        <f t="shared" si="5"/>
        <v>0</v>
      </c>
      <c r="S33" s="12"/>
      <c r="T33" s="15"/>
      <c r="U33" s="13">
        <f t="shared" si="6"/>
        <v>0</v>
      </c>
      <c r="V33" s="12"/>
      <c r="W33" s="15"/>
      <c r="X33" s="13">
        <f t="shared" si="7"/>
        <v>0</v>
      </c>
      <c r="Y33" s="12"/>
      <c r="Z33" s="15"/>
      <c r="AA33" s="13">
        <f t="shared" si="8"/>
        <v>0</v>
      </c>
      <c r="AB33" s="12"/>
      <c r="AC33" s="15"/>
      <c r="AD33" s="13">
        <f t="shared" si="9"/>
        <v>0</v>
      </c>
      <c r="AE33" s="12"/>
      <c r="AF33" s="15"/>
      <c r="AG33" s="13">
        <f t="shared" si="10"/>
        <v>0</v>
      </c>
      <c r="AH33" s="12"/>
      <c r="AI33" s="15"/>
      <c r="AJ33" s="13">
        <f t="shared" si="11"/>
        <v>0</v>
      </c>
      <c r="AK33" s="13">
        <f t="shared" si="21"/>
        <v>0</v>
      </c>
      <c r="AL33" s="13">
        <f t="shared" ref="AL33:AO33" si="43">+AK33*(1+AL$1)</f>
        <v>0</v>
      </c>
      <c r="AM33" s="13">
        <f t="shared" si="43"/>
        <v>0</v>
      </c>
      <c r="AN33" s="13">
        <f t="shared" si="43"/>
        <v>0</v>
      </c>
      <c r="AO33" s="13">
        <f t="shared" si="43"/>
        <v>0</v>
      </c>
      <c r="AP33" s="14">
        <f t="shared" si="14"/>
        <v>0</v>
      </c>
    </row>
    <row r="34" spans="1:42" ht="45" x14ac:dyDescent="0.25">
      <c r="A34" s="11" t="s">
        <v>238</v>
      </c>
      <c r="B34" s="11" t="s">
        <v>481</v>
      </c>
      <c r="C34" s="11" t="s">
        <v>60</v>
      </c>
      <c r="D34" s="12"/>
      <c r="E34" s="15"/>
      <c r="F34" s="13">
        <f t="shared" si="1"/>
        <v>0</v>
      </c>
      <c r="G34" s="12"/>
      <c r="H34" s="15"/>
      <c r="I34" s="13">
        <f t="shared" si="2"/>
        <v>0</v>
      </c>
      <c r="J34" s="12"/>
      <c r="K34" s="15"/>
      <c r="L34" s="13">
        <f t="shared" si="3"/>
        <v>0</v>
      </c>
      <c r="M34" s="12"/>
      <c r="N34" s="15"/>
      <c r="O34" s="13">
        <f t="shared" si="4"/>
        <v>0</v>
      </c>
      <c r="P34" s="12"/>
      <c r="Q34" s="15"/>
      <c r="R34" s="13">
        <f t="shared" si="5"/>
        <v>0</v>
      </c>
      <c r="S34" s="12"/>
      <c r="T34" s="15"/>
      <c r="U34" s="13">
        <f t="shared" si="6"/>
        <v>0</v>
      </c>
      <c r="V34" s="12"/>
      <c r="W34" s="15"/>
      <c r="X34" s="13">
        <f t="shared" si="7"/>
        <v>0</v>
      </c>
      <c r="Y34" s="12"/>
      <c r="Z34" s="15"/>
      <c r="AA34" s="13">
        <f t="shared" si="8"/>
        <v>0</v>
      </c>
      <c r="AB34" s="12"/>
      <c r="AC34" s="15"/>
      <c r="AD34" s="13">
        <f t="shared" si="9"/>
        <v>0</v>
      </c>
      <c r="AE34" s="12"/>
      <c r="AF34" s="15"/>
      <c r="AG34" s="13">
        <f t="shared" si="10"/>
        <v>0</v>
      </c>
      <c r="AH34" s="12"/>
      <c r="AI34" s="15"/>
      <c r="AJ34" s="13">
        <f t="shared" si="11"/>
        <v>0</v>
      </c>
      <c r="AK34" s="13">
        <f t="shared" si="21"/>
        <v>0</v>
      </c>
      <c r="AL34" s="13">
        <f t="shared" ref="AL34:AO34" si="44">+AK34*(1+AL$1)</f>
        <v>0</v>
      </c>
      <c r="AM34" s="13">
        <f t="shared" si="44"/>
        <v>0</v>
      </c>
      <c r="AN34" s="13">
        <f t="shared" si="44"/>
        <v>0</v>
      </c>
      <c r="AO34" s="13">
        <f t="shared" si="44"/>
        <v>0</v>
      </c>
      <c r="AP34" s="14">
        <f t="shared" si="14"/>
        <v>0</v>
      </c>
    </row>
    <row r="35" spans="1:42" ht="45" x14ac:dyDescent="0.25">
      <c r="A35" s="11" t="s">
        <v>239</v>
      </c>
      <c r="B35" s="11" t="s">
        <v>482</v>
      </c>
      <c r="C35" s="11" t="s">
        <v>292</v>
      </c>
      <c r="D35" s="12"/>
      <c r="E35" s="15"/>
      <c r="F35" s="13">
        <f t="shared" si="1"/>
        <v>0</v>
      </c>
      <c r="G35" s="12"/>
      <c r="H35" s="15"/>
      <c r="I35" s="13">
        <f t="shared" si="2"/>
        <v>0</v>
      </c>
      <c r="J35" s="12"/>
      <c r="K35" s="15"/>
      <c r="L35" s="13">
        <f t="shared" si="3"/>
        <v>0</v>
      </c>
      <c r="M35" s="12"/>
      <c r="N35" s="15"/>
      <c r="O35" s="13">
        <f t="shared" si="4"/>
        <v>0</v>
      </c>
      <c r="P35" s="12"/>
      <c r="Q35" s="15"/>
      <c r="R35" s="13">
        <f t="shared" si="5"/>
        <v>0</v>
      </c>
      <c r="S35" s="12"/>
      <c r="T35" s="15"/>
      <c r="U35" s="13">
        <f t="shared" si="6"/>
        <v>0</v>
      </c>
      <c r="V35" s="12"/>
      <c r="W35" s="15"/>
      <c r="X35" s="13">
        <f t="shared" si="7"/>
        <v>0</v>
      </c>
      <c r="Y35" s="12"/>
      <c r="Z35" s="15"/>
      <c r="AA35" s="13">
        <f t="shared" si="8"/>
        <v>0</v>
      </c>
      <c r="AB35" s="12"/>
      <c r="AC35" s="15"/>
      <c r="AD35" s="13">
        <f t="shared" si="9"/>
        <v>0</v>
      </c>
      <c r="AE35" s="12"/>
      <c r="AF35" s="15"/>
      <c r="AG35" s="13">
        <f t="shared" si="10"/>
        <v>0</v>
      </c>
      <c r="AH35" s="12"/>
      <c r="AI35" s="15"/>
      <c r="AJ35" s="13">
        <f t="shared" si="11"/>
        <v>0</v>
      </c>
      <c r="AK35" s="13">
        <f t="shared" si="21"/>
        <v>0</v>
      </c>
      <c r="AL35" s="13">
        <f t="shared" ref="AL35:AO35" si="45">+AK35*(1+AL$1)</f>
        <v>0</v>
      </c>
      <c r="AM35" s="13">
        <f t="shared" si="45"/>
        <v>0</v>
      </c>
      <c r="AN35" s="13">
        <f t="shared" si="45"/>
        <v>0</v>
      </c>
      <c r="AO35" s="13">
        <f t="shared" si="45"/>
        <v>0</v>
      </c>
      <c r="AP35" s="14">
        <f t="shared" si="14"/>
        <v>0</v>
      </c>
    </row>
    <row r="36" spans="1:42" ht="45" x14ac:dyDescent="0.25">
      <c r="A36" s="11" t="s">
        <v>240</v>
      </c>
      <c r="B36" s="11" t="s">
        <v>483</v>
      </c>
      <c r="C36" s="11" t="s">
        <v>293</v>
      </c>
      <c r="D36" s="12"/>
      <c r="E36" s="15"/>
      <c r="F36" s="13">
        <f t="shared" si="1"/>
        <v>0</v>
      </c>
      <c r="G36" s="12"/>
      <c r="H36" s="15"/>
      <c r="I36" s="13">
        <f t="shared" si="2"/>
        <v>0</v>
      </c>
      <c r="J36" s="12"/>
      <c r="K36" s="15"/>
      <c r="L36" s="13">
        <f t="shared" si="3"/>
        <v>0</v>
      </c>
      <c r="M36" s="12"/>
      <c r="N36" s="15"/>
      <c r="O36" s="13">
        <f t="shared" si="4"/>
        <v>0</v>
      </c>
      <c r="P36" s="12"/>
      <c r="Q36" s="15"/>
      <c r="R36" s="13">
        <f t="shared" si="5"/>
        <v>0</v>
      </c>
      <c r="S36" s="12"/>
      <c r="T36" s="15"/>
      <c r="U36" s="13">
        <f t="shared" si="6"/>
        <v>0</v>
      </c>
      <c r="V36" s="12"/>
      <c r="W36" s="15"/>
      <c r="X36" s="13">
        <f t="shared" si="7"/>
        <v>0</v>
      </c>
      <c r="Y36" s="12"/>
      <c r="Z36" s="15"/>
      <c r="AA36" s="13">
        <f t="shared" si="8"/>
        <v>0</v>
      </c>
      <c r="AB36" s="12"/>
      <c r="AC36" s="15"/>
      <c r="AD36" s="13">
        <f t="shared" si="9"/>
        <v>0</v>
      </c>
      <c r="AE36" s="12"/>
      <c r="AF36" s="15"/>
      <c r="AG36" s="13">
        <f t="shared" si="10"/>
        <v>0</v>
      </c>
      <c r="AH36" s="12"/>
      <c r="AI36" s="15"/>
      <c r="AJ36" s="13">
        <f t="shared" si="11"/>
        <v>0</v>
      </c>
      <c r="AK36" s="13">
        <f t="shared" si="21"/>
        <v>0</v>
      </c>
      <c r="AL36" s="13">
        <f t="shared" ref="AL36:AO36" si="46">+AK36*(1+AL$1)</f>
        <v>0</v>
      </c>
      <c r="AM36" s="13">
        <f t="shared" si="46"/>
        <v>0</v>
      </c>
      <c r="AN36" s="13">
        <f t="shared" si="46"/>
        <v>0</v>
      </c>
      <c r="AO36" s="13">
        <f t="shared" si="46"/>
        <v>0</v>
      </c>
      <c r="AP36" s="14">
        <f t="shared" si="14"/>
        <v>0</v>
      </c>
    </row>
    <row r="37" spans="1:42" ht="45" x14ac:dyDescent="0.25">
      <c r="A37" s="11" t="s">
        <v>241</v>
      </c>
      <c r="B37" s="11" t="s">
        <v>484</v>
      </c>
      <c r="C37" s="11" t="s">
        <v>287</v>
      </c>
      <c r="D37" s="12"/>
      <c r="E37" s="15"/>
      <c r="F37" s="13">
        <f t="shared" si="1"/>
        <v>0</v>
      </c>
      <c r="G37" s="12"/>
      <c r="H37" s="15"/>
      <c r="I37" s="13">
        <f t="shared" si="2"/>
        <v>0</v>
      </c>
      <c r="J37" s="12"/>
      <c r="K37" s="15"/>
      <c r="L37" s="13">
        <f t="shared" si="3"/>
        <v>0</v>
      </c>
      <c r="M37" s="12"/>
      <c r="N37" s="15"/>
      <c r="O37" s="13">
        <f t="shared" si="4"/>
        <v>0</v>
      </c>
      <c r="P37" s="12"/>
      <c r="Q37" s="15"/>
      <c r="R37" s="13">
        <f t="shared" si="5"/>
        <v>0</v>
      </c>
      <c r="S37" s="12"/>
      <c r="T37" s="15"/>
      <c r="U37" s="13">
        <f t="shared" si="6"/>
        <v>0</v>
      </c>
      <c r="V37" s="12"/>
      <c r="W37" s="15"/>
      <c r="X37" s="13">
        <f t="shared" si="7"/>
        <v>0</v>
      </c>
      <c r="Y37" s="12"/>
      <c r="Z37" s="15"/>
      <c r="AA37" s="13">
        <f t="shared" si="8"/>
        <v>0</v>
      </c>
      <c r="AB37" s="12"/>
      <c r="AC37" s="15"/>
      <c r="AD37" s="13">
        <f t="shared" si="9"/>
        <v>0</v>
      </c>
      <c r="AE37" s="12"/>
      <c r="AF37" s="15"/>
      <c r="AG37" s="13">
        <f t="shared" si="10"/>
        <v>0</v>
      </c>
      <c r="AH37" s="12"/>
      <c r="AI37" s="15"/>
      <c r="AJ37" s="13">
        <f t="shared" si="11"/>
        <v>0</v>
      </c>
      <c r="AK37" s="13">
        <f t="shared" si="21"/>
        <v>0</v>
      </c>
      <c r="AL37" s="13">
        <f t="shared" ref="AL37:AO37" si="47">+AK37*(1+AL$1)</f>
        <v>0</v>
      </c>
      <c r="AM37" s="13">
        <f t="shared" si="47"/>
        <v>0</v>
      </c>
      <c r="AN37" s="13">
        <f t="shared" si="47"/>
        <v>0</v>
      </c>
      <c r="AO37" s="13">
        <f t="shared" si="47"/>
        <v>0</v>
      </c>
      <c r="AP37" s="14">
        <f t="shared" si="14"/>
        <v>0</v>
      </c>
    </row>
    <row r="38" spans="1:42" ht="45" x14ac:dyDescent="0.25">
      <c r="A38" s="11" t="s">
        <v>242</v>
      </c>
      <c r="B38" s="11" t="s">
        <v>485</v>
      </c>
      <c r="C38" s="11" t="s">
        <v>60</v>
      </c>
      <c r="D38" s="12"/>
      <c r="E38" s="15"/>
      <c r="F38" s="13">
        <f t="shared" si="1"/>
        <v>0</v>
      </c>
      <c r="G38" s="12"/>
      <c r="H38" s="15"/>
      <c r="I38" s="13">
        <f t="shared" si="2"/>
        <v>0</v>
      </c>
      <c r="J38" s="12"/>
      <c r="K38" s="15"/>
      <c r="L38" s="13">
        <f t="shared" si="3"/>
        <v>0</v>
      </c>
      <c r="M38" s="12"/>
      <c r="N38" s="15"/>
      <c r="O38" s="13">
        <f t="shared" si="4"/>
        <v>0</v>
      </c>
      <c r="P38" s="12"/>
      <c r="Q38" s="15"/>
      <c r="R38" s="13">
        <f t="shared" si="5"/>
        <v>0</v>
      </c>
      <c r="S38" s="12"/>
      <c r="T38" s="15"/>
      <c r="U38" s="13">
        <f t="shared" si="6"/>
        <v>0</v>
      </c>
      <c r="V38" s="12"/>
      <c r="W38" s="15"/>
      <c r="X38" s="13">
        <f t="shared" si="7"/>
        <v>0</v>
      </c>
      <c r="Y38" s="12"/>
      <c r="Z38" s="15"/>
      <c r="AA38" s="13">
        <f t="shared" si="8"/>
        <v>0</v>
      </c>
      <c r="AB38" s="12"/>
      <c r="AC38" s="15"/>
      <c r="AD38" s="13">
        <f t="shared" si="9"/>
        <v>0</v>
      </c>
      <c r="AE38" s="12"/>
      <c r="AF38" s="15"/>
      <c r="AG38" s="13">
        <f t="shared" si="10"/>
        <v>0</v>
      </c>
      <c r="AH38" s="12"/>
      <c r="AI38" s="15"/>
      <c r="AJ38" s="13">
        <f t="shared" si="11"/>
        <v>0</v>
      </c>
      <c r="AK38" s="13">
        <f t="shared" si="21"/>
        <v>0</v>
      </c>
      <c r="AL38" s="13">
        <f t="shared" ref="AL38:AO38" si="48">+AK38*(1+AL$1)</f>
        <v>0</v>
      </c>
      <c r="AM38" s="13">
        <f t="shared" si="48"/>
        <v>0</v>
      </c>
      <c r="AN38" s="13">
        <f t="shared" si="48"/>
        <v>0</v>
      </c>
      <c r="AO38" s="13">
        <f t="shared" si="48"/>
        <v>0</v>
      </c>
      <c r="AP38" s="14">
        <f t="shared" si="14"/>
        <v>0</v>
      </c>
    </row>
    <row r="39" spans="1:42" ht="45" x14ac:dyDescent="0.25">
      <c r="A39" s="11" t="s">
        <v>243</v>
      </c>
      <c r="B39" s="11" t="s">
        <v>486</v>
      </c>
      <c r="C39" s="11" t="s">
        <v>292</v>
      </c>
      <c r="D39" s="12"/>
      <c r="E39" s="15"/>
      <c r="F39" s="13">
        <f t="shared" si="1"/>
        <v>0</v>
      </c>
      <c r="G39" s="12"/>
      <c r="H39" s="15"/>
      <c r="I39" s="13">
        <f t="shared" si="2"/>
        <v>0</v>
      </c>
      <c r="J39" s="12"/>
      <c r="K39" s="15"/>
      <c r="L39" s="13">
        <f t="shared" si="3"/>
        <v>0</v>
      </c>
      <c r="M39" s="12"/>
      <c r="N39" s="15"/>
      <c r="O39" s="13">
        <f t="shared" si="4"/>
        <v>0</v>
      </c>
      <c r="P39" s="12"/>
      <c r="Q39" s="15"/>
      <c r="R39" s="13">
        <f t="shared" si="5"/>
        <v>0</v>
      </c>
      <c r="S39" s="12"/>
      <c r="T39" s="15"/>
      <c r="U39" s="13">
        <f t="shared" si="6"/>
        <v>0</v>
      </c>
      <c r="V39" s="12"/>
      <c r="W39" s="15"/>
      <c r="X39" s="13">
        <f t="shared" si="7"/>
        <v>0</v>
      </c>
      <c r="Y39" s="12"/>
      <c r="Z39" s="15"/>
      <c r="AA39" s="13">
        <f t="shared" si="8"/>
        <v>0</v>
      </c>
      <c r="AB39" s="12"/>
      <c r="AC39" s="15"/>
      <c r="AD39" s="13">
        <f t="shared" si="9"/>
        <v>0</v>
      </c>
      <c r="AE39" s="12"/>
      <c r="AF39" s="15"/>
      <c r="AG39" s="13">
        <f t="shared" si="10"/>
        <v>0</v>
      </c>
      <c r="AH39" s="12"/>
      <c r="AI39" s="15"/>
      <c r="AJ39" s="13">
        <f t="shared" si="11"/>
        <v>0</v>
      </c>
      <c r="AK39" s="13">
        <f t="shared" si="21"/>
        <v>0</v>
      </c>
      <c r="AL39" s="13">
        <f t="shared" ref="AL39:AO39" si="49">+AK39*(1+AL$1)</f>
        <v>0</v>
      </c>
      <c r="AM39" s="13">
        <f t="shared" si="49"/>
        <v>0</v>
      </c>
      <c r="AN39" s="13">
        <f t="shared" si="49"/>
        <v>0</v>
      </c>
      <c r="AO39" s="13">
        <f t="shared" si="49"/>
        <v>0</v>
      </c>
      <c r="AP39" s="14">
        <f t="shared" si="14"/>
        <v>0</v>
      </c>
    </row>
    <row r="40" spans="1:42" ht="45" x14ac:dyDescent="0.25">
      <c r="A40" s="11" t="s">
        <v>244</v>
      </c>
      <c r="B40" s="11" t="s">
        <v>487</v>
      </c>
      <c r="C40" s="11" t="s">
        <v>294</v>
      </c>
      <c r="D40" s="12"/>
      <c r="E40" s="15"/>
      <c r="F40" s="13">
        <f t="shared" si="1"/>
        <v>0</v>
      </c>
      <c r="G40" s="12"/>
      <c r="H40" s="15"/>
      <c r="I40" s="13">
        <f t="shared" si="2"/>
        <v>0</v>
      </c>
      <c r="J40" s="12"/>
      <c r="K40" s="15"/>
      <c r="L40" s="13">
        <f t="shared" si="3"/>
        <v>0</v>
      </c>
      <c r="M40" s="12"/>
      <c r="N40" s="15"/>
      <c r="O40" s="13">
        <f t="shared" si="4"/>
        <v>0</v>
      </c>
      <c r="P40" s="12"/>
      <c r="Q40" s="15"/>
      <c r="R40" s="13">
        <f t="shared" si="5"/>
        <v>0</v>
      </c>
      <c r="S40" s="12"/>
      <c r="T40" s="15"/>
      <c r="U40" s="13">
        <f t="shared" si="6"/>
        <v>0</v>
      </c>
      <c r="V40" s="12"/>
      <c r="W40" s="15"/>
      <c r="X40" s="13">
        <f t="shared" si="7"/>
        <v>0</v>
      </c>
      <c r="Y40" s="12"/>
      <c r="Z40" s="15"/>
      <c r="AA40" s="13">
        <f t="shared" si="8"/>
        <v>0</v>
      </c>
      <c r="AB40" s="12"/>
      <c r="AC40" s="15"/>
      <c r="AD40" s="13">
        <f t="shared" si="9"/>
        <v>0</v>
      </c>
      <c r="AE40" s="12"/>
      <c r="AF40" s="15"/>
      <c r="AG40" s="13">
        <f t="shared" si="10"/>
        <v>0</v>
      </c>
      <c r="AH40" s="12"/>
      <c r="AI40" s="15"/>
      <c r="AJ40" s="13">
        <f t="shared" si="11"/>
        <v>0</v>
      </c>
      <c r="AK40" s="13">
        <f t="shared" si="21"/>
        <v>0</v>
      </c>
      <c r="AL40" s="13">
        <f t="shared" ref="AL40:AO40" si="50">+AK40*(1+AL$1)</f>
        <v>0</v>
      </c>
      <c r="AM40" s="13">
        <f t="shared" si="50"/>
        <v>0</v>
      </c>
      <c r="AN40" s="13">
        <f t="shared" si="50"/>
        <v>0</v>
      </c>
      <c r="AO40" s="13">
        <f t="shared" si="50"/>
        <v>0</v>
      </c>
      <c r="AP40" s="14">
        <f t="shared" si="14"/>
        <v>0</v>
      </c>
    </row>
    <row r="41" spans="1:42" ht="45" x14ac:dyDescent="0.25">
      <c r="A41" s="11" t="s">
        <v>245</v>
      </c>
      <c r="B41" s="11" t="s">
        <v>488</v>
      </c>
      <c r="C41" s="11" t="s">
        <v>295</v>
      </c>
      <c r="D41" s="12"/>
      <c r="E41" s="15"/>
      <c r="F41" s="13">
        <f t="shared" si="1"/>
        <v>0</v>
      </c>
      <c r="G41" s="12"/>
      <c r="H41" s="15"/>
      <c r="I41" s="13">
        <f t="shared" si="2"/>
        <v>0</v>
      </c>
      <c r="J41" s="12"/>
      <c r="K41" s="15"/>
      <c r="L41" s="13">
        <f t="shared" si="3"/>
        <v>0</v>
      </c>
      <c r="M41" s="12"/>
      <c r="N41" s="15"/>
      <c r="O41" s="13">
        <f t="shared" si="4"/>
        <v>0</v>
      </c>
      <c r="P41" s="12"/>
      <c r="Q41" s="15"/>
      <c r="R41" s="13">
        <f t="shared" si="5"/>
        <v>0</v>
      </c>
      <c r="S41" s="12"/>
      <c r="T41" s="15"/>
      <c r="U41" s="13">
        <f t="shared" si="6"/>
        <v>0</v>
      </c>
      <c r="V41" s="12"/>
      <c r="W41" s="15"/>
      <c r="X41" s="13">
        <f t="shared" si="7"/>
        <v>0</v>
      </c>
      <c r="Y41" s="12"/>
      <c r="Z41" s="15"/>
      <c r="AA41" s="13">
        <f t="shared" si="8"/>
        <v>0</v>
      </c>
      <c r="AB41" s="12"/>
      <c r="AC41" s="15"/>
      <c r="AD41" s="13">
        <f t="shared" si="9"/>
        <v>0</v>
      </c>
      <c r="AE41" s="12"/>
      <c r="AF41" s="15"/>
      <c r="AG41" s="13">
        <f t="shared" si="10"/>
        <v>0</v>
      </c>
      <c r="AH41" s="12"/>
      <c r="AI41" s="15"/>
      <c r="AJ41" s="13">
        <f t="shared" si="11"/>
        <v>0</v>
      </c>
      <c r="AK41" s="13">
        <f t="shared" si="21"/>
        <v>0</v>
      </c>
      <c r="AL41" s="13">
        <f t="shared" ref="AL41:AO41" si="51">+AK41*(1+AL$1)</f>
        <v>0</v>
      </c>
      <c r="AM41" s="13">
        <f t="shared" si="51"/>
        <v>0</v>
      </c>
      <c r="AN41" s="13">
        <f t="shared" si="51"/>
        <v>0</v>
      </c>
      <c r="AO41" s="13">
        <f t="shared" si="51"/>
        <v>0</v>
      </c>
      <c r="AP41" s="14">
        <f t="shared" si="14"/>
        <v>0</v>
      </c>
    </row>
    <row r="42" spans="1:42" ht="30" x14ac:dyDescent="0.25">
      <c r="A42" s="11" t="s">
        <v>246</v>
      </c>
      <c r="B42" s="11" t="s">
        <v>489</v>
      </c>
      <c r="C42" s="11" t="s">
        <v>70</v>
      </c>
      <c r="D42" s="12"/>
      <c r="E42" s="15"/>
      <c r="F42" s="13">
        <f t="shared" si="1"/>
        <v>0</v>
      </c>
      <c r="G42" s="12"/>
      <c r="H42" s="15"/>
      <c r="I42" s="13">
        <f t="shared" si="2"/>
        <v>0</v>
      </c>
      <c r="J42" s="12"/>
      <c r="K42" s="15"/>
      <c r="L42" s="13">
        <f t="shared" si="3"/>
        <v>0</v>
      </c>
      <c r="M42" s="12"/>
      <c r="N42" s="15"/>
      <c r="O42" s="13">
        <f t="shared" si="4"/>
        <v>0</v>
      </c>
      <c r="P42" s="12"/>
      <c r="Q42" s="15"/>
      <c r="R42" s="13">
        <f t="shared" si="5"/>
        <v>0</v>
      </c>
      <c r="S42" s="12"/>
      <c r="T42" s="15"/>
      <c r="U42" s="13">
        <f t="shared" si="6"/>
        <v>0</v>
      </c>
      <c r="V42" s="12"/>
      <c r="W42" s="15"/>
      <c r="X42" s="13">
        <f t="shared" si="7"/>
        <v>0</v>
      </c>
      <c r="Y42" s="12"/>
      <c r="Z42" s="15"/>
      <c r="AA42" s="13">
        <f t="shared" si="8"/>
        <v>0</v>
      </c>
      <c r="AB42" s="12"/>
      <c r="AC42" s="15"/>
      <c r="AD42" s="13">
        <f t="shared" si="9"/>
        <v>0</v>
      </c>
      <c r="AE42" s="12"/>
      <c r="AF42" s="15"/>
      <c r="AG42" s="13">
        <f t="shared" si="10"/>
        <v>0</v>
      </c>
      <c r="AH42" s="12"/>
      <c r="AI42" s="15"/>
      <c r="AJ42" s="13">
        <f t="shared" si="11"/>
        <v>0</v>
      </c>
      <c r="AK42" s="13">
        <f t="shared" si="21"/>
        <v>0</v>
      </c>
      <c r="AL42" s="13">
        <f t="shared" ref="AL42:AO42" si="52">+AK42*(1+AL$1)</f>
        <v>0</v>
      </c>
      <c r="AM42" s="13">
        <f t="shared" si="52"/>
        <v>0</v>
      </c>
      <c r="AN42" s="13">
        <f t="shared" si="52"/>
        <v>0</v>
      </c>
      <c r="AO42" s="13">
        <f t="shared" si="52"/>
        <v>0</v>
      </c>
      <c r="AP42" s="14">
        <f t="shared" si="14"/>
        <v>0</v>
      </c>
    </row>
    <row r="43" spans="1:42" ht="30" x14ac:dyDescent="0.25">
      <c r="A43" s="11" t="s">
        <v>247</v>
      </c>
      <c r="B43" s="11" t="s">
        <v>490</v>
      </c>
      <c r="C43" s="11" t="s">
        <v>55</v>
      </c>
      <c r="D43" s="12"/>
      <c r="E43" s="15"/>
      <c r="F43" s="13">
        <f t="shared" si="1"/>
        <v>0</v>
      </c>
      <c r="G43" s="12"/>
      <c r="H43" s="15"/>
      <c r="I43" s="13">
        <f t="shared" si="2"/>
        <v>0</v>
      </c>
      <c r="J43" s="12"/>
      <c r="K43" s="15"/>
      <c r="L43" s="13">
        <f t="shared" si="3"/>
        <v>0</v>
      </c>
      <c r="M43" s="12"/>
      <c r="N43" s="15"/>
      <c r="O43" s="13">
        <f t="shared" si="4"/>
        <v>0</v>
      </c>
      <c r="P43" s="12"/>
      <c r="Q43" s="15"/>
      <c r="R43" s="13">
        <f t="shared" si="5"/>
        <v>0</v>
      </c>
      <c r="S43" s="12"/>
      <c r="T43" s="15"/>
      <c r="U43" s="13">
        <f t="shared" si="6"/>
        <v>0</v>
      </c>
      <c r="V43" s="12"/>
      <c r="W43" s="15"/>
      <c r="X43" s="13">
        <f t="shared" si="7"/>
        <v>0</v>
      </c>
      <c r="Y43" s="12"/>
      <c r="Z43" s="15"/>
      <c r="AA43" s="13">
        <f t="shared" si="8"/>
        <v>0</v>
      </c>
      <c r="AB43" s="12"/>
      <c r="AC43" s="15"/>
      <c r="AD43" s="13">
        <f t="shared" si="9"/>
        <v>0</v>
      </c>
      <c r="AE43" s="12"/>
      <c r="AF43" s="15"/>
      <c r="AG43" s="13">
        <f t="shared" si="10"/>
        <v>0</v>
      </c>
      <c r="AH43" s="12"/>
      <c r="AI43" s="15"/>
      <c r="AJ43" s="13">
        <f t="shared" si="11"/>
        <v>0</v>
      </c>
      <c r="AK43" s="13">
        <f t="shared" si="21"/>
        <v>0</v>
      </c>
      <c r="AL43" s="13">
        <f t="shared" ref="AL43:AO43" si="53">+AK43*(1+AL$1)</f>
        <v>0</v>
      </c>
      <c r="AM43" s="13">
        <f t="shared" si="53"/>
        <v>0</v>
      </c>
      <c r="AN43" s="13">
        <f t="shared" si="53"/>
        <v>0</v>
      </c>
      <c r="AO43" s="13">
        <f t="shared" si="53"/>
        <v>0</v>
      </c>
      <c r="AP43" s="14">
        <f t="shared" si="14"/>
        <v>0</v>
      </c>
    </row>
    <row r="44" spans="1:42" ht="45" x14ac:dyDescent="0.25">
      <c r="A44" s="11" t="s">
        <v>248</v>
      </c>
      <c r="B44" s="11" t="s">
        <v>491</v>
      </c>
      <c r="C44" s="11" t="s">
        <v>296</v>
      </c>
      <c r="D44" s="12"/>
      <c r="E44" s="15"/>
      <c r="F44" s="13">
        <f t="shared" si="1"/>
        <v>0</v>
      </c>
      <c r="G44" s="12"/>
      <c r="H44" s="15"/>
      <c r="I44" s="13">
        <f t="shared" si="2"/>
        <v>0</v>
      </c>
      <c r="J44" s="12"/>
      <c r="K44" s="15"/>
      <c r="L44" s="13">
        <f t="shared" si="3"/>
        <v>0</v>
      </c>
      <c r="M44" s="12"/>
      <c r="N44" s="15"/>
      <c r="O44" s="13">
        <f t="shared" si="4"/>
        <v>0</v>
      </c>
      <c r="P44" s="12"/>
      <c r="Q44" s="15"/>
      <c r="R44" s="13">
        <f t="shared" si="5"/>
        <v>0</v>
      </c>
      <c r="S44" s="12"/>
      <c r="T44" s="15"/>
      <c r="U44" s="13">
        <f t="shared" si="6"/>
        <v>0</v>
      </c>
      <c r="V44" s="12"/>
      <c r="W44" s="15"/>
      <c r="X44" s="13">
        <f t="shared" si="7"/>
        <v>0</v>
      </c>
      <c r="Y44" s="12"/>
      <c r="Z44" s="15"/>
      <c r="AA44" s="13">
        <f t="shared" si="8"/>
        <v>0</v>
      </c>
      <c r="AB44" s="12"/>
      <c r="AC44" s="15"/>
      <c r="AD44" s="13">
        <f t="shared" si="9"/>
        <v>0</v>
      </c>
      <c r="AE44" s="12"/>
      <c r="AF44" s="15"/>
      <c r="AG44" s="13">
        <f t="shared" si="10"/>
        <v>0</v>
      </c>
      <c r="AH44" s="12"/>
      <c r="AI44" s="15"/>
      <c r="AJ44" s="13">
        <f t="shared" si="11"/>
        <v>0</v>
      </c>
      <c r="AK44" s="13">
        <f t="shared" si="21"/>
        <v>0</v>
      </c>
      <c r="AL44" s="13">
        <f t="shared" ref="AL44:AO44" si="54">+AK44*(1+AL$1)</f>
        <v>0</v>
      </c>
      <c r="AM44" s="13">
        <f t="shared" si="54"/>
        <v>0</v>
      </c>
      <c r="AN44" s="13">
        <f t="shared" si="54"/>
        <v>0</v>
      </c>
      <c r="AO44" s="13">
        <f t="shared" si="54"/>
        <v>0</v>
      </c>
      <c r="AP44" s="14">
        <f t="shared" si="14"/>
        <v>0</v>
      </c>
    </row>
    <row r="45" spans="1:42" ht="45" x14ac:dyDescent="0.25">
      <c r="A45" s="11" t="s">
        <v>249</v>
      </c>
      <c r="B45" s="11" t="s">
        <v>492</v>
      </c>
      <c r="C45" s="11" t="s">
        <v>60</v>
      </c>
      <c r="D45" s="12"/>
      <c r="E45" s="15"/>
      <c r="F45" s="13">
        <f t="shared" si="1"/>
        <v>0</v>
      </c>
      <c r="G45" s="12"/>
      <c r="H45" s="15"/>
      <c r="I45" s="13">
        <f t="shared" si="2"/>
        <v>0</v>
      </c>
      <c r="J45" s="12"/>
      <c r="K45" s="15"/>
      <c r="L45" s="13">
        <f t="shared" si="3"/>
        <v>0</v>
      </c>
      <c r="M45" s="12"/>
      <c r="N45" s="15"/>
      <c r="O45" s="13">
        <f t="shared" si="4"/>
        <v>0</v>
      </c>
      <c r="P45" s="12"/>
      <c r="Q45" s="15"/>
      <c r="R45" s="13">
        <f t="shared" si="5"/>
        <v>0</v>
      </c>
      <c r="S45" s="12"/>
      <c r="T45" s="15"/>
      <c r="U45" s="13">
        <f t="shared" si="6"/>
        <v>0</v>
      </c>
      <c r="V45" s="12"/>
      <c r="W45" s="15"/>
      <c r="X45" s="13">
        <f t="shared" si="7"/>
        <v>0</v>
      </c>
      <c r="Y45" s="12"/>
      <c r="Z45" s="15"/>
      <c r="AA45" s="13">
        <f t="shared" si="8"/>
        <v>0</v>
      </c>
      <c r="AB45" s="12"/>
      <c r="AC45" s="15"/>
      <c r="AD45" s="13">
        <f t="shared" si="9"/>
        <v>0</v>
      </c>
      <c r="AE45" s="12"/>
      <c r="AF45" s="15"/>
      <c r="AG45" s="13">
        <f t="shared" si="10"/>
        <v>0</v>
      </c>
      <c r="AH45" s="12"/>
      <c r="AI45" s="15"/>
      <c r="AJ45" s="13">
        <f t="shared" si="11"/>
        <v>0</v>
      </c>
      <c r="AK45" s="13">
        <f t="shared" si="21"/>
        <v>0</v>
      </c>
      <c r="AL45" s="13">
        <f t="shared" ref="AL45:AO45" si="55">+AK45*(1+AL$1)</f>
        <v>0</v>
      </c>
      <c r="AM45" s="13">
        <f t="shared" si="55"/>
        <v>0</v>
      </c>
      <c r="AN45" s="13">
        <f t="shared" si="55"/>
        <v>0</v>
      </c>
      <c r="AO45" s="13">
        <f t="shared" si="55"/>
        <v>0</v>
      </c>
      <c r="AP45" s="14">
        <f t="shared" si="14"/>
        <v>0</v>
      </c>
    </row>
    <row r="46" spans="1:42" ht="45" x14ac:dyDescent="0.25">
      <c r="A46" s="11" t="s">
        <v>250</v>
      </c>
      <c r="B46" s="11" t="s">
        <v>493</v>
      </c>
      <c r="C46" s="11" t="s">
        <v>60</v>
      </c>
      <c r="D46" s="12"/>
      <c r="E46" s="15"/>
      <c r="F46" s="13">
        <f t="shared" si="1"/>
        <v>0</v>
      </c>
      <c r="G46" s="12"/>
      <c r="H46" s="15"/>
      <c r="I46" s="13">
        <f t="shared" si="2"/>
        <v>0</v>
      </c>
      <c r="J46" s="12"/>
      <c r="K46" s="15"/>
      <c r="L46" s="13">
        <f t="shared" si="3"/>
        <v>0</v>
      </c>
      <c r="M46" s="12"/>
      <c r="N46" s="15"/>
      <c r="O46" s="13">
        <f t="shared" si="4"/>
        <v>0</v>
      </c>
      <c r="P46" s="12"/>
      <c r="Q46" s="15"/>
      <c r="R46" s="13">
        <f t="shared" si="5"/>
        <v>0</v>
      </c>
      <c r="S46" s="12"/>
      <c r="T46" s="15"/>
      <c r="U46" s="13">
        <f t="shared" si="6"/>
        <v>0</v>
      </c>
      <c r="V46" s="12"/>
      <c r="W46" s="15"/>
      <c r="X46" s="13">
        <f t="shared" si="7"/>
        <v>0</v>
      </c>
      <c r="Y46" s="12"/>
      <c r="Z46" s="15"/>
      <c r="AA46" s="13">
        <f t="shared" si="8"/>
        <v>0</v>
      </c>
      <c r="AB46" s="12"/>
      <c r="AC46" s="15"/>
      <c r="AD46" s="13">
        <f t="shared" si="9"/>
        <v>0</v>
      </c>
      <c r="AE46" s="12"/>
      <c r="AF46" s="15"/>
      <c r="AG46" s="13">
        <f t="shared" si="10"/>
        <v>0</v>
      </c>
      <c r="AH46" s="12"/>
      <c r="AI46" s="15"/>
      <c r="AJ46" s="13">
        <f t="shared" si="11"/>
        <v>0</v>
      </c>
      <c r="AK46" s="13">
        <f t="shared" si="21"/>
        <v>0</v>
      </c>
      <c r="AL46" s="13">
        <f t="shared" ref="AL46:AO46" si="56">+AK46*(1+AL$1)</f>
        <v>0</v>
      </c>
      <c r="AM46" s="13">
        <f t="shared" si="56"/>
        <v>0</v>
      </c>
      <c r="AN46" s="13">
        <f t="shared" si="56"/>
        <v>0</v>
      </c>
      <c r="AO46" s="13">
        <f t="shared" si="56"/>
        <v>0</v>
      </c>
      <c r="AP46" s="14">
        <f t="shared" si="14"/>
        <v>0</v>
      </c>
    </row>
    <row r="47" spans="1:42" ht="45" x14ac:dyDescent="0.25">
      <c r="A47" s="11" t="s">
        <v>251</v>
      </c>
      <c r="B47" s="11" t="s">
        <v>494</v>
      </c>
      <c r="C47" s="11" t="s">
        <v>63</v>
      </c>
      <c r="D47" s="12"/>
      <c r="E47" s="15"/>
      <c r="F47" s="13">
        <f t="shared" si="1"/>
        <v>0</v>
      </c>
      <c r="G47" s="12"/>
      <c r="H47" s="15"/>
      <c r="I47" s="13">
        <f t="shared" si="2"/>
        <v>0</v>
      </c>
      <c r="J47" s="12"/>
      <c r="K47" s="15"/>
      <c r="L47" s="13">
        <f t="shared" si="3"/>
        <v>0</v>
      </c>
      <c r="M47" s="12"/>
      <c r="N47" s="15"/>
      <c r="O47" s="13">
        <f t="shared" si="4"/>
        <v>0</v>
      </c>
      <c r="P47" s="12"/>
      <c r="Q47" s="15"/>
      <c r="R47" s="13">
        <f t="shared" si="5"/>
        <v>0</v>
      </c>
      <c r="S47" s="12"/>
      <c r="T47" s="15"/>
      <c r="U47" s="13">
        <f t="shared" si="6"/>
        <v>0</v>
      </c>
      <c r="V47" s="12"/>
      <c r="W47" s="15"/>
      <c r="X47" s="13">
        <f t="shared" si="7"/>
        <v>0</v>
      </c>
      <c r="Y47" s="12"/>
      <c r="Z47" s="15"/>
      <c r="AA47" s="13">
        <f t="shared" si="8"/>
        <v>0</v>
      </c>
      <c r="AB47" s="12"/>
      <c r="AC47" s="15"/>
      <c r="AD47" s="13">
        <f t="shared" si="9"/>
        <v>0</v>
      </c>
      <c r="AE47" s="12"/>
      <c r="AF47" s="15"/>
      <c r="AG47" s="13">
        <f t="shared" si="10"/>
        <v>0</v>
      </c>
      <c r="AH47" s="12"/>
      <c r="AI47" s="15"/>
      <c r="AJ47" s="13">
        <f t="shared" si="11"/>
        <v>0</v>
      </c>
      <c r="AK47" s="13">
        <f t="shared" si="21"/>
        <v>0</v>
      </c>
      <c r="AL47" s="13">
        <f t="shared" ref="AL47:AO47" si="57">+AK47*(1+AL$1)</f>
        <v>0</v>
      </c>
      <c r="AM47" s="13">
        <f t="shared" si="57"/>
        <v>0</v>
      </c>
      <c r="AN47" s="13">
        <f t="shared" si="57"/>
        <v>0</v>
      </c>
      <c r="AO47" s="13">
        <f t="shared" si="57"/>
        <v>0</v>
      </c>
      <c r="AP47" s="14">
        <f t="shared" si="14"/>
        <v>0</v>
      </c>
    </row>
    <row r="48" spans="1:42" ht="45" x14ac:dyDescent="0.25">
      <c r="A48" s="11" t="s">
        <v>252</v>
      </c>
      <c r="B48" s="11" t="s">
        <v>495</v>
      </c>
      <c r="C48" s="11" t="s">
        <v>60</v>
      </c>
      <c r="D48" s="12"/>
      <c r="E48" s="15"/>
      <c r="F48" s="13">
        <f t="shared" si="1"/>
        <v>0</v>
      </c>
      <c r="G48" s="12"/>
      <c r="H48" s="15"/>
      <c r="I48" s="13">
        <f t="shared" si="2"/>
        <v>0</v>
      </c>
      <c r="J48" s="12"/>
      <c r="K48" s="15"/>
      <c r="L48" s="13">
        <f t="shared" si="3"/>
        <v>0</v>
      </c>
      <c r="M48" s="12"/>
      <c r="N48" s="15"/>
      <c r="O48" s="13">
        <f t="shared" si="4"/>
        <v>0</v>
      </c>
      <c r="P48" s="12"/>
      <c r="Q48" s="15"/>
      <c r="R48" s="13">
        <f t="shared" si="5"/>
        <v>0</v>
      </c>
      <c r="S48" s="12"/>
      <c r="T48" s="15"/>
      <c r="U48" s="13">
        <f t="shared" si="6"/>
        <v>0</v>
      </c>
      <c r="V48" s="12"/>
      <c r="W48" s="15"/>
      <c r="X48" s="13">
        <f t="shared" si="7"/>
        <v>0</v>
      </c>
      <c r="Y48" s="12"/>
      <c r="Z48" s="15"/>
      <c r="AA48" s="13">
        <f t="shared" si="8"/>
        <v>0</v>
      </c>
      <c r="AB48" s="12"/>
      <c r="AC48" s="15"/>
      <c r="AD48" s="13">
        <f t="shared" si="9"/>
        <v>0</v>
      </c>
      <c r="AE48" s="12"/>
      <c r="AF48" s="15"/>
      <c r="AG48" s="13">
        <f t="shared" si="10"/>
        <v>0</v>
      </c>
      <c r="AH48" s="12"/>
      <c r="AI48" s="15"/>
      <c r="AJ48" s="13">
        <f t="shared" si="11"/>
        <v>0</v>
      </c>
      <c r="AK48" s="13">
        <f t="shared" si="21"/>
        <v>0</v>
      </c>
      <c r="AL48" s="13">
        <f t="shared" ref="AL48:AO48" si="58">+AK48*(1+AL$1)</f>
        <v>0</v>
      </c>
      <c r="AM48" s="13">
        <f t="shared" si="58"/>
        <v>0</v>
      </c>
      <c r="AN48" s="13">
        <f t="shared" si="58"/>
        <v>0</v>
      </c>
      <c r="AO48" s="13">
        <f t="shared" si="58"/>
        <v>0</v>
      </c>
      <c r="AP48" s="14">
        <f t="shared" si="14"/>
        <v>0</v>
      </c>
    </row>
    <row r="49" spans="1:42" ht="45" x14ac:dyDescent="0.25">
      <c r="A49" s="11" t="s">
        <v>253</v>
      </c>
      <c r="B49" s="11" t="s">
        <v>496</v>
      </c>
      <c r="C49" s="11" t="s">
        <v>60</v>
      </c>
      <c r="D49" s="12"/>
      <c r="E49" s="15"/>
      <c r="F49" s="13">
        <f t="shared" si="1"/>
        <v>0</v>
      </c>
      <c r="G49" s="12"/>
      <c r="H49" s="15"/>
      <c r="I49" s="13">
        <f t="shared" si="2"/>
        <v>0</v>
      </c>
      <c r="J49" s="12"/>
      <c r="K49" s="15"/>
      <c r="L49" s="13">
        <f t="shared" si="3"/>
        <v>0</v>
      </c>
      <c r="M49" s="12"/>
      <c r="N49" s="15"/>
      <c r="O49" s="13">
        <f t="shared" si="4"/>
        <v>0</v>
      </c>
      <c r="P49" s="12"/>
      <c r="Q49" s="15"/>
      <c r="R49" s="13">
        <f t="shared" si="5"/>
        <v>0</v>
      </c>
      <c r="S49" s="12"/>
      <c r="T49" s="15"/>
      <c r="U49" s="13">
        <f t="shared" si="6"/>
        <v>0</v>
      </c>
      <c r="V49" s="12"/>
      <c r="W49" s="15"/>
      <c r="X49" s="13">
        <f t="shared" si="7"/>
        <v>0</v>
      </c>
      <c r="Y49" s="12"/>
      <c r="Z49" s="15"/>
      <c r="AA49" s="13">
        <f t="shared" si="8"/>
        <v>0</v>
      </c>
      <c r="AB49" s="12"/>
      <c r="AC49" s="15"/>
      <c r="AD49" s="13">
        <f t="shared" si="9"/>
        <v>0</v>
      </c>
      <c r="AE49" s="12"/>
      <c r="AF49" s="15"/>
      <c r="AG49" s="13">
        <f t="shared" si="10"/>
        <v>0</v>
      </c>
      <c r="AH49" s="12"/>
      <c r="AI49" s="15"/>
      <c r="AJ49" s="13">
        <f t="shared" si="11"/>
        <v>0</v>
      </c>
      <c r="AK49" s="13">
        <f t="shared" si="21"/>
        <v>0</v>
      </c>
      <c r="AL49" s="13">
        <f t="shared" ref="AL49:AO49" si="59">+AK49*(1+AL$1)</f>
        <v>0</v>
      </c>
      <c r="AM49" s="13">
        <f t="shared" si="59"/>
        <v>0</v>
      </c>
      <c r="AN49" s="13">
        <f t="shared" si="59"/>
        <v>0</v>
      </c>
      <c r="AO49" s="13">
        <f t="shared" si="59"/>
        <v>0</v>
      </c>
      <c r="AP49" s="14">
        <f t="shared" si="14"/>
        <v>0</v>
      </c>
    </row>
    <row r="50" spans="1:42" ht="30" x14ac:dyDescent="0.25">
      <c r="A50" s="11" t="s">
        <v>254</v>
      </c>
      <c r="B50" s="11" t="s">
        <v>497</v>
      </c>
      <c r="C50" s="11" t="s">
        <v>60</v>
      </c>
      <c r="D50" s="12"/>
      <c r="E50" s="15"/>
      <c r="F50" s="13">
        <f t="shared" si="1"/>
        <v>0</v>
      </c>
      <c r="G50" s="12"/>
      <c r="H50" s="15"/>
      <c r="I50" s="13">
        <f t="shared" si="2"/>
        <v>0</v>
      </c>
      <c r="J50" s="12"/>
      <c r="K50" s="15"/>
      <c r="L50" s="13">
        <f t="shared" si="3"/>
        <v>0</v>
      </c>
      <c r="M50" s="12"/>
      <c r="N50" s="15"/>
      <c r="O50" s="13">
        <f t="shared" si="4"/>
        <v>0</v>
      </c>
      <c r="P50" s="12"/>
      <c r="Q50" s="15"/>
      <c r="R50" s="13">
        <f t="shared" si="5"/>
        <v>0</v>
      </c>
      <c r="S50" s="12"/>
      <c r="T50" s="15"/>
      <c r="U50" s="13">
        <f t="shared" si="6"/>
        <v>0</v>
      </c>
      <c r="V50" s="12"/>
      <c r="W50" s="15"/>
      <c r="X50" s="13">
        <f t="shared" si="7"/>
        <v>0</v>
      </c>
      <c r="Y50" s="12"/>
      <c r="Z50" s="15"/>
      <c r="AA50" s="13">
        <f t="shared" si="8"/>
        <v>0</v>
      </c>
      <c r="AB50" s="12"/>
      <c r="AC50" s="15"/>
      <c r="AD50" s="13">
        <f t="shared" si="9"/>
        <v>0</v>
      </c>
      <c r="AE50" s="12"/>
      <c r="AF50" s="15"/>
      <c r="AG50" s="13">
        <f t="shared" si="10"/>
        <v>0</v>
      </c>
      <c r="AH50" s="12"/>
      <c r="AI50" s="15"/>
      <c r="AJ50" s="13">
        <f t="shared" si="11"/>
        <v>0</v>
      </c>
      <c r="AK50" s="13">
        <f t="shared" si="21"/>
        <v>0</v>
      </c>
      <c r="AL50" s="13">
        <f t="shared" ref="AL50:AO50" si="60">+AK50*(1+AL$1)</f>
        <v>0</v>
      </c>
      <c r="AM50" s="13">
        <f t="shared" si="60"/>
        <v>0</v>
      </c>
      <c r="AN50" s="13">
        <f t="shared" si="60"/>
        <v>0</v>
      </c>
      <c r="AO50" s="13">
        <f t="shared" si="60"/>
        <v>0</v>
      </c>
      <c r="AP50" s="14">
        <f t="shared" si="14"/>
        <v>0</v>
      </c>
    </row>
    <row r="51" spans="1:42" ht="45" x14ac:dyDescent="0.25">
      <c r="A51" s="11" t="s">
        <v>255</v>
      </c>
      <c r="B51" s="11" t="s">
        <v>498</v>
      </c>
      <c r="C51" s="11" t="s">
        <v>60</v>
      </c>
      <c r="D51" s="12"/>
      <c r="E51" s="15"/>
      <c r="F51" s="13">
        <f t="shared" si="1"/>
        <v>0</v>
      </c>
      <c r="G51" s="12"/>
      <c r="H51" s="15"/>
      <c r="I51" s="13">
        <f t="shared" si="2"/>
        <v>0</v>
      </c>
      <c r="J51" s="12"/>
      <c r="K51" s="15"/>
      <c r="L51" s="13">
        <f t="shared" si="3"/>
        <v>0</v>
      </c>
      <c r="M51" s="12"/>
      <c r="N51" s="15"/>
      <c r="O51" s="13">
        <f t="shared" si="4"/>
        <v>0</v>
      </c>
      <c r="P51" s="12"/>
      <c r="Q51" s="15"/>
      <c r="R51" s="13">
        <f t="shared" si="5"/>
        <v>0</v>
      </c>
      <c r="S51" s="12"/>
      <c r="T51" s="15"/>
      <c r="U51" s="13">
        <f t="shared" si="6"/>
        <v>0</v>
      </c>
      <c r="V51" s="12"/>
      <c r="W51" s="15"/>
      <c r="X51" s="13">
        <f t="shared" si="7"/>
        <v>0</v>
      </c>
      <c r="Y51" s="12"/>
      <c r="Z51" s="15"/>
      <c r="AA51" s="13">
        <f t="shared" si="8"/>
        <v>0</v>
      </c>
      <c r="AB51" s="12"/>
      <c r="AC51" s="15"/>
      <c r="AD51" s="13">
        <f t="shared" si="9"/>
        <v>0</v>
      </c>
      <c r="AE51" s="12"/>
      <c r="AF51" s="15"/>
      <c r="AG51" s="13">
        <f t="shared" si="10"/>
        <v>0</v>
      </c>
      <c r="AH51" s="12"/>
      <c r="AI51" s="15"/>
      <c r="AJ51" s="13">
        <f t="shared" si="11"/>
        <v>0</v>
      </c>
      <c r="AK51" s="13">
        <f t="shared" si="21"/>
        <v>0</v>
      </c>
      <c r="AL51" s="13">
        <f t="shared" ref="AL51:AO51" si="61">+AK51*(1+AL$1)</f>
        <v>0</v>
      </c>
      <c r="AM51" s="13">
        <f t="shared" si="61"/>
        <v>0</v>
      </c>
      <c r="AN51" s="13">
        <f t="shared" si="61"/>
        <v>0</v>
      </c>
      <c r="AO51" s="13">
        <f t="shared" si="61"/>
        <v>0</v>
      </c>
      <c r="AP51" s="14">
        <f t="shared" si="14"/>
        <v>0</v>
      </c>
    </row>
    <row r="52" spans="1:42" ht="30" x14ac:dyDescent="0.25">
      <c r="A52" s="11" t="s">
        <v>256</v>
      </c>
      <c r="B52" s="11" t="s">
        <v>499</v>
      </c>
      <c r="C52" s="11" t="s">
        <v>60</v>
      </c>
      <c r="D52" s="12"/>
      <c r="E52" s="15"/>
      <c r="F52" s="13">
        <f t="shared" si="1"/>
        <v>0</v>
      </c>
      <c r="G52" s="12"/>
      <c r="H52" s="15"/>
      <c r="I52" s="13">
        <f t="shared" si="2"/>
        <v>0</v>
      </c>
      <c r="J52" s="12"/>
      <c r="K52" s="15"/>
      <c r="L52" s="13">
        <f t="shared" si="3"/>
        <v>0</v>
      </c>
      <c r="M52" s="12"/>
      <c r="N52" s="15"/>
      <c r="O52" s="13">
        <f t="shared" si="4"/>
        <v>0</v>
      </c>
      <c r="P52" s="12"/>
      <c r="Q52" s="15"/>
      <c r="R52" s="13">
        <f t="shared" si="5"/>
        <v>0</v>
      </c>
      <c r="S52" s="12"/>
      <c r="T52" s="15"/>
      <c r="U52" s="13">
        <f t="shared" si="6"/>
        <v>0</v>
      </c>
      <c r="V52" s="12"/>
      <c r="W52" s="15"/>
      <c r="X52" s="13">
        <f t="shared" si="7"/>
        <v>0</v>
      </c>
      <c r="Y52" s="12"/>
      <c r="Z52" s="15"/>
      <c r="AA52" s="13">
        <f t="shared" si="8"/>
        <v>0</v>
      </c>
      <c r="AB52" s="12"/>
      <c r="AC52" s="15"/>
      <c r="AD52" s="13">
        <f t="shared" si="9"/>
        <v>0</v>
      </c>
      <c r="AE52" s="12"/>
      <c r="AF52" s="15"/>
      <c r="AG52" s="13">
        <f t="shared" si="10"/>
        <v>0</v>
      </c>
      <c r="AH52" s="12"/>
      <c r="AI52" s="15"/>
      <c r="AJ52" s="13">
        <f t="shared" si="11"/>
        <v>0</v>
      </c>
      <c r="AK52" s="13">
        <f t="shared" si="21"/>
        <v>0</v>
      </c>
      <c r="AL52" s="13">
        <f t="shared" ref="AL52:AO52" si="62">+AK52*(1+AL$1)</f>
        <v>0</v>
      </c>
      <c r="AM52" s="13">
        <f t="shared" si="62"/>
        <v>0</v>
      </c>
      <c r="AN52" s="13">
        <f t="shared" si="62"/>
        <v>0</v>
      </c>
      <c r="AO52" s="13">
        <f t="shared" si="62"/>
        <v>0</v>
      </c>
      <c r="AP52" s="14">
        <f t="shared" si="14"/>
        <v>0</v>
      </c>
    </row>
    <row r="53" spans="1:42" ht="45" x14ac:dyDescent="0.25">
      <c r="A53" s="11" t="s">
        <v>257</v>
      </c>
      <c r="B53" s="11" t="s">
        <v>500</v>
      </c>
      <c r="C53" s="11" t="s">
        <v>60</v>
      </c>
      <c r="D53" s="12"/>
      <c r="E53" s="15"/>
      <c r="F53" s="13">
        <f t="shared" si="1"/>
        <v>0</v>
      </c>
      <c r="G53" s="12"/>
      <c r="H53" s="15"/>
      <c r="I53" s="13">
        <f t="shared" si="2"/>
        <v>0</v>
      </c>
      <c r="J53" s="12"/>
      <c r="K53" s="15"/>
      <c r="L53" s="13">
        <f t="shared" si="3"/>
        <v>0</v>
      </c>
      <c r="M53" s="12"/>
      <c r="N53" s="15"/>
      <c r="O53" s="13">
        <f t="shared" si="4"/>
        <v>0</v>
      </c>
      <c r="P53" s="12"/>
      <c r="Q53" s="15"/>
      <c r="R53" s="13">
        <f t="shared" si="5"/>
        <v>0</v>
      </c>
      <c r="S53" s="12"/>
      <c r="T53" s="15"/>
      <c r="U53" s="13">
        <f t="shared" si="6"/>
        <v>0</v>
      </c>
      <c r="V53" s="12"/>
      <c r="W53" s="15"/>
      <c r="X53" s="13">
        <f t="shared" si="7"/>
        <v>0</v>
      </c>
      <c r="Y53" s="12"/>
      <c r="Z53" s="15"/>
      <c r="AA53" s="13">
        <f t="shared" si="8"/>
        <v>0</v>
      </c>
      <c r="AB53" s="12"/>
      <c r="AC53" s="15"/>
      <c r="AD53" s="13">
        <f t="shared" si="9"/>
        <v>0</v>
      </c>
      <c r="AE53" s="12"/>
      <c r="AF53" s="15"/>
      <c r="AG53" s="13">
        <f t="shared" si="10"/>
        <v>0</v>
      </c>
      <c r="AH53" s="12"/>
      <c r="AI53" s="15"/>
      <c r="AJ53" s="13">
        <f t="shared" si="11"/>
        <v>0</v>
      </c>
      <c r="AK53" s="13">
        <f t="shared" si="21"/>
        <v>0</v>
      </c>
      <c r="AL53" s="13">
        <f t="shared" ref="AL53:AO53" si="63">+AK53*(1+AL$1)</f>
        <v>0</v>
      </c>
      <c r="AM53" s="13">
        <f t="shared" si="63"/>
        <v>0</v>
      </c>
      <c r="AN53" s="13">
        <f t="shared" si="63"/>
        <v>0</v>
      </c>
      <c r="AO53" s="13">
        <f t="shared" si="63"/>
        <v>0</v>
      </c>
      <c r="AP53" s="14">
        <f t="shared" si="14"/>
        <v>0</v>
      </c>
    </row>
    <row r="54" spans="1:42" ht="45" x14ac:dyDescent="0.25">
      <c r="A54" s="11" t="s">
        <v>258</v>
      </c>
      <c r="B54" s="11" t="s">
        <v>501</v>
      </c>
      <c r="C54" s="11" t="s">
        <v>297</v>
      </c>
      <c r="D54" s="12"/>
      <c r="E54" s="15"/>
      <c r="F54" s="13">
        <f t="shared" si="1"/>
        <v>0</v>
      </c>
      <c r="G54" s="12"/>
      <c r="H54" s="15"/>
      <c r="I54" s="13">
        <f t="shared" si="2"/>
        <v>0</v>
      </c>
      <c r="J54" s="12"/>
      <c r="K54" s="15"/>
      <c r="L54" s="13">
        <f t="shared" si="3"/>
        <v>0</v>
      </c>
      <c r="M54" s="12"/>
      <c r="N54" s="15"/>
      <c r="O54" s="13">
        <f t="shared" si="4"/>
        <v>0</v>
      </c>
      <c r="P54" s="12"/>
      <c r="Q54" s="15"/>
      <c r="R54" s="13">
        <f t="shared" si="5"/>
        <v>0</v>
      </c>
      <c r="S54" s="12"/>
      <c r="T54" s="15"/>
      <c r="U54" s="13">
        <f t="shared" si="6"/>
        <v>0</v>
      </c>
      <c r="V54" s="12"/>
      <c r="W54" s="15"/>
      <c r="X54" s="13">
        <f t="shared" si="7"/>
        <v>0</v>
      </c>
      <c r="Y54" s="12"/>
      <c r="Z54" s="15"/>
      <c r="AA54" s="13">
        <f t="shared" si="8"/>
        <v>0</v>
      </c>
      <c r="AB54" s="12"/>
      <c r="AC54" s="15"/>
      <c r="AD54" s="13">
        <f t="shared" si="9"/>
        <v>0</v>
      </c>
      <c r="AE54" s="12"/>
      <c r="AF54" s="15"/>
      <c r="AG54" s="13">
        <f t="shared" si="10"/>
        <v>0</v>
      </c>
      <c r="AH54" s="12"/>
      <c r="AI54" s="15"/>
      <c r="AJ54" s="13">
        <f t="shared" si="11"/>
        <v>0</v>
      </c>
      <c r="AK54" s="13">
        <f t="shared" si="21"/>
        <v>0</v>
      </c>
      <c r="AL54" s="13">
        <f t="shared" ref="AL54:AO54" si="64">+AK54*(1+AL$1)</f>
        <v>0</v>
      </c>
      <c r="AM54" s="13">
        <f t="shared" si="64"/>
        <v>0</v>
      </c>
      <c r="AN54" s="13">
        <f t="shared" si="64"/>
        <v>0</v>
      </c>
      <c r="AO54" s="13">
        <f t="shared" si="64"/>
        <v>0</v>
      </c>
      <c r="AP54" s="14">
        <f t="shared" si="14"/>
        <v>0</v>
      </c>
    </row>
    <row r="55" spans="1:42" ht="45" x14ac:dyDescent="0.25">
      <c r="A55" s="11" t="s">
        <v>259</v>
      </c>
      <c r="B55" s="11" t="s">
        <v>502</v>
      </c>
      <c r="C55" s="11" t="s">
        <v>295</v>
      </c>
      <c r="D55" s="12"/>
      <c r="E55" s="15"/>
      <c r="F55" s="13">
        <f t="shared" si="1"/>
        <v>0</v>
      </c>
      <c r="G55" s="12"/>
      <c r="H55" s="15"/>
      <c r="I55" s="13">
        <f t="shared" si="2"/>
        <v>0</v>
      </c>
      <c r="J55" s="12"/>
      <c r="K55" s="15"/>
      <c r="L55" s="13">
        <f t="shared" si="3"/>
        <v>0</v>
      </c>
      <c r="M55" s="12"/>
      <c r="N55" s="15"/>
      <c r="O55" s="13">
        <f t="shared" si="4"/>
        <v>0</v>
      </c>
      <c r="P55" s="12"/>
      <c r="Q55" s="15"/>
      <c r="R55" s="13">
        <f t="shared" si="5"/>
        <v>0</v>
      </c>
      <c r="S55" s="12"/>
      <c r="T55" s="15"/>
      <c r="U55" s="13">
        <f t="shared" si="6"/>
        <v>0</v>
      </c>
      <c r="V55" s="12"/>
      <c r="W55" s="15"/>
      <c r="X55" s="13">
        <f t="shared" si="7"/>
        <v>0</v>
      </c>
      <c r="Y55" s="12"/>
      <c r="Z55" s="15"/>
      <c r="AA55" s="13">
        <f t="shared" si="8"/>
        <v>0</v>
      </c>
      <c r="AB55" s="12"/>
      <c r="AC55" s="15"/>
      <c r="AD55" s="13">
        <f t="shared" si="9"/>
        <v>0</v>
      </c>
      <c r="AE55" s="12"/>
      <c r="AF55" s="15"/>
      <c r="AG55" s="13">
        <f t="shared" si="10"/>
        <v>0</v>
      </c>
      <c r="AH55" s="12"/>
      <c r="AI55" s="15"/>
      <c r="AJ55" s="13">
        <f t="shared" si="11"/>
        <v>0</v>
      </c>
      <c r="AK55" s="13">
        <f t="shared" si="21"/>
        <v>0</v>
      </c>
      <c r="AL55" s="13">
        <f t="shared" ref="AL55:AO55" si="65">+AK55*(1+AL$1)</f>
        <v>0</v>
      </c>
      <c r="AM55" s="13">
        <f t="shared" si="65"/>
        <v>0</v>
      </c>
      <c r="AN55" s="13">
        <f t="shared" si="65"/>
        <v>0</v>
      </c>
      <c r="AO55" s="13">
        <f t="shared" si="65"/>
        <v>0</v>
      </c>
      <c r="AP55" s="14">
        <f t="shared" si="14"/>
        <v>0</v>
      </c>
    </row>
    <row r="56" spans="1:42" ht="45" x14ac:dyDescent="0.25">
      <c r="A56" s="11" t="s">
        <v>260</v>
      </c>
      <c r="B56" s="11" t="s">
        <v>503</v>
      </c>
      <c r="C56" s="11" t="s">
        <v>70</v>
      </c>
      <c r="D56" s="12"/>
      <c r="E56" s="15"/>
      <c r="F56" s="13">
        <f t="shared" si="1"/>
        <v>0</v>
      </c>
      <c r="G56" s="12"/>
      <c r="H56" s="15"/>
      <c r="I56" s="13">
        <f t="shared" si="2"/>
        <v>0</v>
      </c>
      <c r="J56" s="12"/>
      <c r="K56" s="15"/>
      <c r="L56" s="13">
        <f t="shared" si="3"/>
        <v>0</v>
      </c>
      <c r="M56" s="12"/>
      <c r="N56" s="15"/>
      <c r="O56" s="13">
        <f t="shared" si="4"/>
        <v>0</v>
      </c>
      <c r="P56" s="12"/>
      <c r="Q56" s="15"/>
      <c r="R56" s="13">
        <f t="shared" si="5"/>
        <v>0</v>
      </c>
      <c r="S56" s="12"/>
      <c r="T56" s="15"/>
      <c r="U56" s="13">
        <f t="shared" si="6"/>
        <v>0</v>
      </c>
      <c r="V56" s="12"/>
      <c r="W56" s="15"/>
      <c r="X56" s="13">
        <f t="shared" si="7"/>
        <v>0</v>
      </c>
      <c r="Y56" s="12"/>
      <c r="Z56" s="15"/>
      <c r="AA56" s="13">
        <f t="shared" si="8"/>
        <v>0</v>
      </c>
      <c r="AB56" s="12"/>
      <c r="AC56" s="15"/>
      <c r="AD56" s="13">
        <f t="shared" si="9"/>
        <v>0</v>
      </c>
      <c r="AE56" s="12"/>
      <c r="AF56" s="15"/>
      <c r="AG56" s="13">
        <f t="shared" si="10"/>
        <v>0</v>
      </c>
      <c r="AH56" s="12"/>
      <c r="AI56" s="15"/>
      <c r="AJ56" s="13">
        <f t="shared" si="11"/>
        <v>0</v>
      </c>
      <c r="AK56" s="13">
        <f t="shared" si="21"/>
        <v>0</v>
      </c>
      <c r="AL56" s="13">
        <f t="shared" ref="AL56:AO56" si="66">+AK56*(1+AL$1)</f>
        <v>0</v>
      </c>
      <c r="AM56" s="13">
        <f t="shared" si="66"/>
        <v>0</v>
      </c>
      <c r="AN56" s="13">
        <f t="shared" si="66"/>
        <v>0</v>
      </c>
      <c r="AO56" s="13">
        <f t="shared" si="66"/>
        <v>0</v>
      </c>
      <c r="AP56" s="14">
        <f t="shared" si="14"/>
        <v>0</v>
      </c>
    </row>
    <row r="57" spans="1:42" ht="45" x14ac:dyDescent="0.25">
      <c r="A57" s="11" t="s">
        <v>261</v>
      </c>
      <c r="B57" s="11" t="s">
        <v>504</v>
      </c>
      <c r="C57" s="11" t="s">
        <v>55</v>
      </c>
      <c r="D57" s="12"/>
      <c r="E57" s="15"/>
      <c r="F57" s="13">
        <f t="shared" si="1"/>
        <v>0</v>
      </c>
      <c r="G57" s="12"/>
      <c r="H57" s="15"/>
      <c r="I57" s="13">
        <f t="shared" si="2"/>
        <v>0</v>
      </c>
      <c r="J57" s="12"/>
      <c r="K57" s="15"/>
      <c r="L57" s="13">
        <f t="shared" si="3"/>
        <v>0</v>
      </c>
      <c r="M57" s="12"/>
      <c r="N57" s="15"/>
      <c r="O57" s="13">
        <f t="shared" si="4"/>
        <v>0</v>
      </c>
      <c r="P57" s="12"/>
      <c r="Q57" s="15"/>
      <c r="R57" s="13">
        <f t="shared" si="5"/>
        <v>0</v>
      </c>
      <c r="S57" s="12"/>
      <c r="T57" s="15"/>
      <c r="U57" s="13">
        <f t="shared" si="6"/>
        <v>0</v>
      </c>
      <c r="V57" s="12"/>
      <c r="W57" s="15"/>
      <c r="X57" s="13">
        <f t="shared" si="7"/>
        <v>0</v>
      </c>
      <c r="Y57" s="12"/>
      <c r="Z57" s="15"/>
      <c r="AA57" s="13">
        <f t="shared" si="8"/>
        <v>0</v>
      </c>
      <c r="AB57" s="12"/>
      <c r="AC57" s="15"/>
      <c r="AD57" s="13">
        <f t="shared" si="9"/>
        <v>0</v>
      </c>
      <c r="AE57" s="12"/>
      <c r="AF57" s="15"/>
      <c r="AG57" s="13">
        <f t="shared" si="10"/>
        <v>0</v>
      </c>
      <c r="AH57" s="12"/>
      <c r="AI57" s="15"/>
      <c r="AJ57" s="13">
        <f t="shared" si="11"/>
        <v>0</v>
      </c>
      <c r="AK57" s="13">
        <f t="shared" si="21"/>
        <v>0</v>
      </c>
      <c r="AL57" s="13">
        <f t="shared" ref="AL57:AO57" si="67">+AK57*(1+AL$1)</f>
        <v>0</v>
      </c>
      <c r="AM57" s="13">
        <f t="shared" si="67"/>
        <v>0</v>
      </c>
      <c r="AN57" s="13">
        <f t="shared" si="67"/>
        <v>0</v>
      </c>
      <c r="AO57" s="13">
        <f t="shared" si="67"/>
        <v>0</v>
      </c>
      <c r="AP57" s="14">
        <f t="shared" si="14"/>
        <v>0</v>
      </c>
    </row>
    <row r="58" spans="1:42" ht="30" x14ac:dyDescent="0.25">
      <c r="A58" s="11" t="s">
        <v>262</v>
      </c>
      <c r="B58" s="11" t="s">
        <v>505</v>
      </c>
      <c r="C58" s="11" t="s">
        <v>60</v>
      </c>
      <c r="D58" s="12"/>
      <c r="E58" s="15"/>
      <c r="F58" s="13">
        <f t="shared" si="1"/>
        <v>0</v>
      </c>
      <c r="G58" s="12"/>
      <c r="H58" s="15"/>
      <c r="I58" s="13">
        <f t="shared" si="2"/>
        <v>0</v>
      </c>
      <c r="J58" s="12"/>
      <c r="K58" s="15"/>
      <c r="L58" s="13">
        <f t="shared" si="3"/>
        <v>0</v>
      </c>
      <c r="M58" s="12"/>
      <c r="N58" s="15"/>
      <c r="O58" s="13">
        <f t="shared" si="4"/>
        <v>0</v>
      </c>
      <c r="P58" s="12"/>
      <c r="Q58" s="15"/>
      <c r="R58" s="13">
        <f t="shared" si="5"/>
        <v>0</v>
      </c>
      <c r="S58" s="12"/>
      <c r="T58" s="15"/>
      <c r="U58" s="13">
        <f t="shared" si="6"/>
        <v>0</v>
      </c>
      <c r="V58" s="12"/>
      <c r="W58" s="15"/>
      <c r="X58" s="13">
        <f t="shared" si="7"/>
        <v>0</v>
      </c>
      <c r="Y58" s="12"/>
      <c r="Z58" s="15"/>
      <c r="AA58" s="13">
        <f t="shared" si="8"/>
        <v>0</v>
      </c>
      <c r="AB58" s="12"/>
      <c r="AC58" s="15"/>
      <c r="AD58" s="13">
        <f t="shared" si="9"/>
        <v>0</v>
      </c>
      <c r="AE58" s="12"/>
      <c r="AF58" s="15"/>
      <c r="AG58" s="13">
        <f t="shared" si="10"/>
        <v>0</v>
      </c>
      <c r="AH58" s="12"/>
      <c r="AI58" s="15"/>
      <c r="AJ58" s="13">
        <f t="shared" si="11"/>
        <v>0</v>
      </c>
      <c r="AK58" s="13">
        <f t="shared" si="21"/>
        <v>0</v>
      </c>
      <c r="AL58" s="13">
        <f t="shared" ref="AL58:AO58" si="68">+AK58*(1+AL$1)</f>
        <v>0</v>
      </c>
      <c r="AM58" s="13">
        <f t="shared" si="68"/>
        <v>0</v>
      </c>
      <c r="AN58" s="13">
        <f t="shared" si="68"/>
        <v>0</v>
      </c>
      <c r="AO58" s="13">
        <f t="shared" si="68"/>
        <v>0</v>
      </c>
      <c r="AP58" s="14">
        <f t="shared" si="14"/>
        <v>0</v>
      </c>
    </row>
    <row r="59" spans="1:42" ht="45" x14ac:dyDescent="0.25">
      <c r="A59" s="11" t="s">
        <v>263</v>
      </c>
      <c r="B59" s="11" t="s">
        <v>506</v>
      </c>
      <c r="C59" s="11" t="s">
        <v>55</v>
      </c>
      <c r="D59" s="12"/>
      <c r="E59" s="15"/>
      <c r="F59" s="13">
        <f t="shared" si="1"/>
        <v>0</v>
      </c>
      <c r="G59" s="12"/>
      <c r="H59" s="15"/>
      <c r="I59" s="13">
        <f t="shared" si="2"/>
        <v>0</v>
      </c>
      <c r="J59" s="12"/>
      <c r="K59" s="15"/>
      <c r="L59" s="13">
        <f t="shared" si="3"/>
        <v>0</v>
      </c>
      <c r="M59" s="12"/>
      <c r="N59" s="15"/>
      <c r="O59" s="13">
        <f t="shared" si="4"/>
        <v>0</v>
      </c>
      <c r="P59" s="12"/>
      <c r="Q59" s="15"/>
      <c r="R59" s="13">
        <f t="shared" si="5"/>
        <v>0</v>
      </c>
      <c r="S59" s="12"/>
      <c r="T59" s="15"/>
      <c r="U59" s="13">
        <f t="shared" si="6"/>
        <v>0</v>
      </c>
      <c r="V59" s="12"/>
      <c r="W59" s="15"/>
      <c r="X59" s="13">
        <f t="shared" si="7"/>
        <v>0</v>
      </c>
      <c r="Y59" s="12"/>
      <c r="Z59" s="15"/>
      <c r="AA59" s="13">
        <f t="shared" si="8"/>
        <v>0</v>
      </c>
      <c r="AB59" s="12"/>
      <c r="AC59" s="15"/>
      <c r="AD59" s="13">
        <f t="shared" si="9"/>
        <v>0</v>
      </c>
      <c r="AE59" s="12"/>
      <c r="AF59" s="15"/>
      <c r="AG59" s="13">
        <f t="shared" si="10"/>
        <v>0</v>
      </c>
      <c r="AH59" s="12"/>
      <c r="AI59" s="15"/>
      <c r="AJ59" s="13">
        <f t="shared" si="11"/>
        <v>0</v>
      </c>
      <c r="AK59" s="13">
        <f t="shared" si="21"/>
        <v>0</v>
      </c>
      <c r="AL59" s="13">
        <f t="shared" ref="AL59:AO59" si="69">+AK59*(1+AL$1)</f>
        <v>0</v>
      </c>
      <c r="AM59" s="13">
        <f t="shared" si="69"/>
        <v>0</v>
      </c>
      <c r="AN59" s="13">
        <f t="shared" si="69"/>
        <v>0</v>
      </c>
      <c r="AO59" s="13">
        <f t="shared" si="69"/>
        <v>0</v>
      </c>
      <c r="AP59" s="14">
        <f t="shared" si="14"/>
        <v>0</v>
      </c>
    </row>
    <row r="60" spans="1:42" ht="30" x14ac:dyDescent="0.25">
      <c r="A60" s="11" t="s">
        <v>264</v>
      </c>
      <c r="B60" s="11" t="s">
        <v>507</v>
      </c>
      <c r="C60" s="11" t="s">
        <v>60</v>
      </c>
      <c r="D60" s="12"/>
      <c r="E60" s="15"/>
      <c r="F60" s="13">
        <f t="shared" si="1"/>
        <v>0</v>
      </c>
      <c r="G60" s="12"/>
      <c r="H60" s="15"/>
      <c r="I60" s="13">
        <f t="shared" si="2"/>
        <v>0</v>
      </c>
      <c r="J60" s="12"/>
      <c r="K60" s="15"/>
      <c r="L60" s="13">
        <f t="shared" si="3"/>
        <v>0</v>
      </c>
      <c r="M60" s="12"/>
      <c r="N60" s="15"/>
      <c r="O60" s="13">
        <f t="shared" si="4"/>
        <v>0</v>
      </c>
      <c r="P60" s="12"/>
      <c r="Q60" s="15"/>
      <c r="R60" s="13">
        <f t="shared" si="5"/>
        <v>0</v>
      </c>
      <c r="S60" s="12"/>
      <c r="T60" s="15"/>
      <c r="U60" s="13">
        <f t="shared" si="6"/>
        <v>0</v>
      </c>
      <c r="V60" s="12"/>
      <c r="W60" s="15"/>
      <c r="X60" s="13">
        <f t="shared" si="7"/>
        <v>0</v>
      </c>
      <c r="Y60" s="12"/>
      <c r="Z60" s="15"/>
      <c r="AA60" s="13">
        <f t="shared" si="8"/>
        <v>0</v>
      </c>
      <c r="AB60" s="12"/>
      <c r="AC60" s="15"/>
      <c r="AD60" s="13">
        <f t="shared" si="9"/>
        <v>0</v>
      </c>
      <c r="AE60" s="12"/>
      <c r="AF60" s="15"/>
      <c r="AG60" s="13">
        <f t="shared" si="10"/>
        <v>0</v>
      </c>
      <c r="AH60" s="12"/>
      <c r="AI60" s="15"/>
      <c r="AJ60" s="13">
        <f t="shared" si="11"/>
        <v>0</v>
      </c>
      <c r="AK60" s="13">
        <f t="shared" si="21"/>
        <v>0</v>
      </c>
      <c r="AL60" s="13">
        <f t="shared" ref="AL60:AO60" si="70">+AK60*(1+AL$1)</f>
        <v>0</v>
      </c>
      <c r="AM60" s="13">
        <f t="shared" si="70"/>
        <v>0</v>
      </c>
      <c r="AN60" s="13">
        <f t="shared" si="70"/>
        <v>0</v>
      </c>
      <c r="AO60" s="13">
        <f t="shared" si="70"/>
        <v>0</v>
      </c>
      <c r="AP60" s="14">
        <f t="shared" si="14"/>
        <v>0</v>
      </c>
    </row>
    <row r="61" spans="1:42" ht="45" x14ac:dyDescent="0.25">
      <c r="A61" s="11" t="s">
        <v>265</v>
      </c>
      <c r="B61" s="11" t="s">
        <v>508</v>
      </c>
      <c r="C61" s="11" t="s">
        <v>63</v>
      </c>
      <c r="D61" s="12"/>
      <c r="E61" s="15"/>
      <c r="F61" s="13">
        <f t="shared" si="1"/>
        <v>0</v>
      </c>
      <c r="G61" s="12"/>
      <c r="H61" s="15"/>
      <c r="I61" s="13">
        <f t="shared" si="2"/>
        <v>0</v>
      </c>
      <c r="J61" s="12"/>
      <c r="K61" s="15"/>
      <c r="L61" s="13">
        <f t="shared" si="3"/>
        <v>0</v>
      </c>
      <c r="M61" s="12"/>
      <c r="N61" s="15"/>
      <c r="O61" s="13">
        <f t="shared" si="4"/>
        <v>0</v>
      </c>
      <c r="P61" s="12"/>
      <c r="Q61" s="15"/>
      <c r="R61" s="13">
        <f t="shared" si="5"/>
        <v>0</v>
      </c>
      <c r="S61" s="12"/>
      <c r="T61" s="15"/>
      <c r="U61" s="13">
        <f t="shared" si="6"/>
        <v>0</v>
      </c>
      <c r="V61" s="12"/>
      <c r="W61" s="15"/>
      <c r="X61" s="13">
        <f t="shared" si="7"/>
        <v>0</v>
      </c>
      <c r="Y61" s="12"/>
      <c r="Z61" s="15"/>
      <c r="AA61" s="13">
        <f t="shared" si="8"/>
        <v>0</v>
      </c>
      <c r="AB61" s="12"/>
      <c r="AC61" s="15"/>
      <c r="AD61" s="13">
        <f t="shared" si="9"/>
        <v>0</v>
      </c>
      <c r="AE61" s="12"/>
      <c r="AF61" s="15"/>
      <c r="AG61" s="13">
        <f t="shared" si="10"/>
        <v>0</v>
      </c>
      <c r="AH61" s="12"/>
      <c r="AI61" s="15"/>
      <c r="AJ61" s="13">
        <f t="shared" si="11"/>
        <v>0</v>
      </c>
      <c r="AK61" s="13">
        <f t="shared" si="21"/>
        <v>0</v>
      </c>
      <c r="AL61" s="13">
        <f t="shared" ref="AL61:AO61" si="71">+AK61*(1+AL$1)</f>
        <v>0</v>
      </c>
      <c r="AM61" s="13">
        <f t="shared" si="71"/>
        <v>0</v>
      </c>
      <c r="AN61" s="13">
        <f t="shared" si="71"/>
        <v>0</v>
      </c>
      <c r="AO61" s="13">
        <f t="shared" si="71"/>
        <v>0</v>
      </c>
      <c r="AP61" s="14">
        <f t="shared" si="14"/>
        <v>0</v>
      </c>
    </row>
    <row r="62" spans="1:42" ht="45" x14ac:dyDescent="0.25">
      <c r="A62" s="11" t="s">
        <v>266</v>
      </c>
      <c r="B62" s="11" t="s">
        <v>509</v>
      </c>
      <c r="C62" s="11" t="s">
        <v>55</v>
      </c>
      <c r="D62" s="12"/>
      <c r="E62" s="15"/>
      <c r="F62" s="13">
        <f t="shared" si="1"/>
        <v>0</v>
      </c>
      <c r="G62" s="12"/>
      <c r="H62" s="15"/>
      <c r="I62" s="13">
        <f t="shared" si="2"/>
        <v>0</v>
      </c>
      <c r="J62" s="12"/>
      <c r="K62" s="15"/>
      <c r="L62" s="13">
        <f t="shared" si="3"/>
        <v>0</v>
      </c>
      <c r="M62" s="12"/>
      <c r="N62" s="15"/>
      <c r="O62" s="13">
        <f t="shared" si="4"/>
        <v>0</v>
      </c>
      <c r="P62" s="12"/>
      <c r="Q62" s="15"/>
      <c r="R62" s="13">
        <f t="shared" si="5"/>
        <v>0</v>
      </c>
      <c r="S62" s="12"/>
      <c r="T62" s="15"/>
      <c r="U62" s="13">
        <f t="shared" si="6"/>
        <v>0</v>
      </c>
      <c r="V62" s="12"/>
      <c r="W62" s="15"/>
      <c r="X62" s="13">
        <f t="shared" si="7"/>
        <v>0</v>
      </c>
      <c r="Y62" s="12"/>
      <c r="Z62" s="15"/>
      <c r="AA62" s="13">
        <f t="shared" si="8"/>
        <v>0</v>
      </c>
      <c r="AB62" s="12"/>
      <c r="AC62" s="15"/>
      <c r="AD62" s="13">
        <f t="shared" si="9"/>
        <v>0</v>
      </c>
      <c r="AE62" s="12"/>
      <c r="AF62" s="15"/>
      <c r="AG62" s="13">
        <f t="shared" si="10"/>
        <v>0</v>
      </c>
      <c r="AH62" s="12"/>
      <c r="AI62" s="15"/>
      <c r="AJ62" s="13">
        <f t="shared" si="11"/>
        <v>0</v>
      </c>
      <c r="AK62" s="13">
        <f t="shared" si="21"/>
        <v>0</v>
      </c>
      <c r="AL62" s="13">
        <f t="shared" ref="AL62:AO62" si="72">+AK62*(1+AL$1)</f>
        <v>0</v>
      </c>
      <c r="AM62" s="13">
        <f t="shared" si="72"/>
        <v>0</v>
      </c>
      <c r="AN62" s="13">
        <f t="shared" si="72"/>
        <v>0</v>
      </c>
      <c r="AO62" s="13">
        <f t="shared" si="72"/>
        <v>0</v>
      </c>
      <c r="AP62" s="14">
        <f t="shared" si="14"/>
        <v>0</v>
      </c>
    </row>
    <row r="63" spans="1:42" ht="45" x14ac:dyDescent="0.25">
      <c r="A63" s="11" t="s">
        <v>267</v>
      </c>
      <c r="B63" s="11" t="s">
        <v>510</v>
      </c>
      <c r="C63" s="11" t="s">
        <v>60</v>
      </c>
      <c r="D63" s="12"/>
      <c r="E63" s="15"/>
      <c r="F63" s="13">
        <f t="shared" si="1"/>
        <v>0</v>
      </c>
      <c r="G63" s="12"/>
      <c r="H63" s="15"/>
      <c r="I63" s="13">
        <f t="shared" si="2"/>
        <v>0</v>
      </c>
      <c r="J63" s="12"/>
      <c r="K63" s="15"/>
      <c r="L63" s="13">
        <f t="shared" si="3"/>
        <v>0</v>
      </c>
      <c r="M63" s="12"/>
      <c r="N63" s="15"/>
      <c r="O63" s="13">
        <f t="shared" si="4"/>
        <v>0</v>
      </c>
      <c r="P63" s="12"/>
      <c r="Q63" s="15"/>
      <c r="R63" s="13">
        <f t="shared" si="5"/>
        <v>0</v>
      </c>
      <c r="S63" s="12"/>
      <c r="T63" s="15"/>
      <c r="U63" s="13">
        <f t="shared" si="6"/>
        <v>0</v>
      </c>
      <c r="V63" s="12"/>
      <c r="W63" s="15"/>
      <c r="X63" s="13">
        <f t="shared" si="7"/>
        <v>0</v>
      </c>
      <c r="Y63" s="12"/>
      <c r="Z63" s="15"/>
      <c r="AA63" s="13">
        <f t="shared" si="8"/>
        <v>0</v>
      </c>
      <c r="AB63" s="12"/>
      <c r="AC63" s="15"/>
      <c r="AD63" s="13">
        <f t="shared" si="9"/>
        <v>0</v>
      </c>
      <c r="AE63" s="12"/>
      <c r="AF63" s="15"/>
      <c r="AG63" s="13">
        <f t="shared" si="10"/>
        <v>0</v>
      </c>
      <c r="AH63" s="12"/>
      <c r="AI63" s="15"/>
      <c r="AJ63" s="13">
        <f t="shared" si="11"/>
        <v>0</v>
      </c>
      <c r="AK63" s="13">
        <f t="shared" si="21"/>
        <v>0</v>
      </c>
      <c r="AL63" s="13">
        <f t="shared" ref="AL63:AO63" si="73">+AK63*(1+AL$1)</f>
        <v>0</v>
      </c>
      <c r="AM63" s="13">
        <f t="shared" si="73"/>
        <v>0</v>
      </c>
      <c r="AN63" s="13">
        <f t="shared" si="73"/>
        <v>0</v>
      </c>
      <c r="AO63" s="13">
        <f t="shared" si="73"/>
        <v>0</v>
      </c>
      <c r="AP63" s="14">
        <f t="shared" si="14"/>
        <v>0</v>
      </c>
    </row>
    <row r="64" spans="1:42" ht="30" x14ac:dyDescent="0.25">
      <c r="A64" s="11" t="s">
        <v>268</v>
      </c>
      <c r="B64" s="11" t="s">
        <v>511</v>
      </c>
      <c r="C64" s="11" t="s">
        <v>60</v>
      </c>
      <c r="D64" s="12"/>
      <c r="E64" s="15"/>
      <c r="F64" s="13">
        <f t="shared" si="1"/>
        <v>0</v>
      </c>
      <c r="G64" s="12"/>
      <c r="H64" s="15"/>
      <c r="I64" s="13">
        <f t="shared" si="2"/>
        <v>0</v>
      </c>
      <c r="J64" s="12"/>
      <c r="K64" s="15"/>
      <c r="L64" s="13">
        <f t="shared" si="3"/>
        <v>0</v>
      </c>
      <c r="M64" s="12"/>
      <c r="N64" s="15"/>
      <c r="O64" s="13">
        <f t="shared" si="4"/>
        <v>0</v>
      </c>
      <c r="P64" s="12"/>
      <c r="Q64" s="15"/>
      <c r="R64" s="13">
        <f t="shared" si="5"/>
        <v>0</v>
      </c>
      <c r="S64" s="12"/>
      <c r="T64" s="15"/>
      <c r="U64" s="13">
        <f t="shared" si="6"/>
        <v>0</v>
      </c>
      <c r="V64" s="12"/>
      <c r="W64" s="15"/>
      <c r="X64" s="13">
        <f t="shared" si="7"/>
        <v>0</v>
      </c>
      <c r="Y64" s="12"/>
      <c r="Z64" s="15"/>
      <c r="AA64" s="13">
        <f t="shared" si="8"/>
        <v>0</v>
      </c>
      <c r="AB64" s="12"/>
      <c r="AC64" s="15"/>
      <c r="AD64" s="13">
        <f t="shared" si="9"/>
        <v>0</v>
      </c>
      <c r="AE64" s="12"/>
      <c r="AF64" s="15"/>
      <c r="AG64" s="13">
        <f t="shared" si="10"/>
        <v>0</v>
      </c>
      <c r="AH64" s="12"/>
      <c r="AI64" s="15"/>
      <c r="AJ64" s="13">
        <f t="shared" si="11"/>
        <v>0</v>
      </c>
      <c r="AK64" s="13">
        <f t="shared" si="21"/>
        <v>0</v>
      </c>
      <c r="AL64" s="13">
        <f t="shared" ref="AL64:AO64" si="74">+AK64*(1+AL$1)</f>
        <v>0</v>
      </c>
      <c r="AM64" s="13">
        <f t="shared" si="74"/>
        <v>0</v>
      </c>
      <c r="AN64" s="13">
        <f t="shared" si="74"/>
        <v>0</v>
      </c>
      <c r="AO64" s="13">
        <f t="shared" si="74"/>
        <v>0</v>
      </c>
      <c r="AP64" s="14">
        <f t="shared" si="14"/>
        <v>0</v>
      </c>
    </row>
    <row r="65" spans="1:42" ht="45" x14ac:dyDescent="0.25">
      <c r="A65" s="11" t="s">
        <v>269</v>
      </c>
      <c r="B65" s="11" t="s">
        <v>512</v>
      </c>
      <c r="C65" s="11" t="s">
        <v>60</v>
      </c>
      <c r="D65" s="12"/>
      <c r="E65" s="15"/>
      <c r="F65" s="13">
        <f t="shared" si="1"/>
        <v>0</v>
      </c>
      <c r="G65" s="12"/>
      <c r="H65" s="15"/>
      <c r="I65" s="13">
        <f t="shared" si="2"/>
        <v>0</v>
      </c>
      <c r="J65" s="12"/>
      <c r="K65" s="15"/>
      <c r="L65" s="13">
        <f t="shared" si="3"/>
        <v>0</v>
      </c>
      <c r="M65" s="12"/>
      <c r="N65" s="15"/>
      <c r="O65" s="13">
        <f t="shared" si="4"/>
        <v>0</v>
      </c>
      <c r="P65" s="12"/>
      <c r="Q65" s="15"/>
      <c r="R65" s="13">
        <f t="shared" si="5"/>
        <v>0</v>
      </c>
      <c r="S65" s="12"/>
      <c r="T65" s="15"/>
      <c r="U65" s="13">
        <f t="shared" si="6"/>
        <v>0</v>
      </c>
      <c r="V65" s="12"/>
      <c r="W65" s="15"/>
      <c r="X65" s="13">
        <f t="shared" si="7"/>
        <v>0</v>
      </c>
      <c r="Y65" s="12"/>
      <c r="Z65" s="15"/>
      <c r="AA65" s="13">
        <f t="shared" si="8"/>
        <v>0</v>
      </c>
      <c r="AB65" s="12"/>
      <c r="AC65" s="15"/>
      <c r="AD65" s="13">
        <f t="shared" si="9"/>
        <v>0</v>
      </c>
      <c r="AE65" s="12"/>
      <c r="AF65" s="15"/>
      <c r="AG65" s="13">
        <f t="shared" si="10"/>
        <v>0</v>
      </c>
      <c r="AH65" s="12"/>
      <c r="AI65" s="15"/>
      <c r="AJ65" s="13">
        <f t="shared" si="11"/>
        <v>0</v>
      </c>
      <c r="AK65" s="13">
        <f t="shared" si="21"/>
        <v>0</v>
      </c>
      <c r="AL65" s="13">
        <f t="shared" ref="AL65:AO65" si="75">+AK65*(1+AL$1)</f>
        <v>0</v>
      </c>
      <c r="AM65" s="13">
        <f t="shared" si="75"/>
        <v>0</v>
      </c>
      <c r="AN65" s="13">
        <f t="shared" si="75"/>
        <v>0</v>
      </c>
      <c r="AO65" s="13">
        <f t="shared" si="75"/>
        <v>0</v>
      </c>
      <c r="AP65" s="14">
        <f t="shared" si="14"/>
        <v>0</v>
      </c>
    </row>
    <row r="66" spans="1:42" ht="45" x14ac:dyDescent="0.25">
      <c r="A66" s="11" t="s">
        <v>270</v>
      </c>
      <c r="B66" s="11" t="s">
        <v>513</v>
      </c>
      <c r="C66" s="11" t="s">
        <v>60</v>
      </c>
      <c r="D66" s="12"/>
      <c r="E66" s="15"/>
      <c r="F66" s="13">
        <f t="shared" si="1"/>
        <v>0</v>
      </c>
      <c r="G66" s="12"/>
      <c r="H66" s="15"/>
      <c r="I66" s="13">
        <f t="shared" si="2"/>
        <v>0</v>
      </c>
      <c r="J66" s="12"/>
      <c r="K66" s="15"/>
      <c r="L66" s="13">
        <f t="shared" si="3"/>
        <v>0</v>
      </c>
      <c r="M66" s="12"/>
      <c r="N66" s="15"/>
      <c r="O66" s="13">
        <f t="shared" si="4"/>
        <v>0</v>
      </c>
      <c r="P66" s="12"/>
      <c r="Q66" s="15"/>
      <c r="R66" s="13">
        <f t="shared" si="5"/>
        <v>0</v>
      </c>
      <c r="S66" s="12"/>
      <c r="T66" s="15"/>
      <c r="U66" s="13">
        <f t="shared" si="6"/>
        <v>0</v>
      </c>
      <c r="V66" s="12"/>
      <c r="W66" s="15"/>
      <c r="X66" s="13">
        <f t="shared" si="7"/>
        <v>0</v>
      </c>
      <c r="Y66" s="12"/>
      <c r="Z66" s="15"/>
      <c r="AA66" s="13">
        <f t="shared" si="8"/>
        <v>0</v>
      </c>
      <c r="AB66" s="12"/>
      <c r="AC66" s="15"/>
      <c r="AD66" s="13">
        <f t="shared" si="9"/>
        <v>0</v>
      </c>
      <c r="AE66" s="12"/>
      <c r="AF66" s="15"/>
      <c r="AG66" s="13">
        <f t="shared" si="10"/>
        <v>0</v>
      </c>
      <c r="AH66" s="12"/>
      <c r="AI66" s="15"/>
      <c r="AJ66" s="13">
        <f t="shared" si="11"/>
        <v>0</v>
      </c>
      <c r="AK66" s="13">
        <f t="shared" si="21"/>
        <v>0</v>
      </c>
      <c r="AL66" s="13">
        <f t="shared" ref="AL66:AO66" si="76">+AK66*(1+AL$1)</f>
        <v>0</v>
      </c>
      <c r="AM66" s="13">
        <f t="shared" si="76"/>
        <v>0</v>
      </c>
      <c r="AN66" s="13">
        <f t="shared" si="76"/>
        <v>0</v>
      </c>
      <c r="AO66" s="13">
        <f t="shared" si="76"/>
        <v>0</v>
      </c>
      <c r="AP66" s="14">
        <f t="shared" si="14"/>
        <v>0</v>
      </c>
    </row>
    <row r="67" spans="1:42" ht="45" x14ac:dyDescent="0.25">
      <c r="A67" s="11" t="s">
        <v>271</v>
      </c>
      <c r="B67" s="11" t="s">
        <v>514</v>
      </c>
      <c r="C67" s="11" t="s">
        <v>60</v>
      </c>
      <c r="D67" s="12"/>
      <c r="E67" s="15"/>
      <c r="F67" s="13">
        <f t="shared" si="1"/>
        <v>0</v>
      </c>
      <c r="G67" s="12"/>
      <c r="H67" s="15"/>
      <c r="I67" s="13">
        <f t="shared" si="2"/>
        <v>0</v>
      </c>
      <c r="J67" s="12"/>
      <c r="K67" s="15"/>
      <c r="L67" s="13">
        <f t="shared" si="3"/>
        <v>0</v>
      </c>
      <c r="M67" s="12"/>
      <c r="N67" s="15"/>
      <c r="O67" s="13">
        <f t="shared" si="4"/>
        <v>0</v>
      </c>
      <c r="P67" s="12"/>
      <c r="Q67" s="15"/>
      <c r="R67" s="13">
        <f t="shared" si="5"/>
        <v>0</v>
      </c>
      <c r="S67" s="12"/>
      <c r="T67" s="15"/>
      <c r="U67" s="13">
        <f t="shared" si="6"/>
        <v>0</v>
      </c>
      <c r="V67" s="12"/>
      <c r="W67" s="15"/>
      <c r="X67" s="13">
        <f t="shared" si="7"/>
        <v>0</v>
      </c>
      <c r="Y67" s="12"/>
      <c r="Z67" s="15"/>
      <c r="AA67" s="13">
        <f t="shared" si="8"/>
        <v>0</v>
      </c>
      <c r="AB67" s="12"/>
      <c r="AC67" s="15"/>
      <c r="AD67" s="13">
        <f t="shared" si="9"/>
        <v>0</v>
      </c>
      <c r="AE67" s="12"/>
      <c r="AF67" s="15"/>
      <c r="AG67" s="13">
        <f t="shared" si="10"/>
        <v>0</v>
      </c>
      <c r="AH67" s="12"/>
      <c r="AI67" s="15"/>
      <c r="AJ67" s="13">
        <f t="shared" si="11"/>
        <v>0</v>
      </c>
      <c r="AK67" s="13">
        <f t="shared" si="21"/>
        <v>0</v>
      </c>
      <c r="AL67" s="13">
        <f t="shared" ref="AL67:AO67" si="77">+AK67*(1+AL$1)</f>
        <v>0</v>
      </c>
      <c r="AM67" s="13">
        <f t="shared" si="77"/>
        <v>0</v>
      </c>
      <c r="AN67" s="13">
        <f t="shared" si="77"/>
        <v>0</v>
      </c>
      <c r="AO67" s="13">
        <f t="shared" si="77"/>
        <v>0</v>
      </c>
      <c r="AP67" s="14">
        <f t="shared" si="14"/>
        <v>0</v>
      </c>
    </row>
    <row r="68" spans="1:42" ht="45" x14ac:dyDescent="0.25">
      <c r="A68" s="11" t="s">
        <v>272</v>
      </c>
      <c r="B68" s="11" t="s">
        <v>515</v>
      </c>
      <c r="C68" s="11" t="s">
        <v>60</v>
      </c>
      <c r="D68" s="12"/>
      <c r="E68" s="15"/>
      <c r="F68" s="13">
        <f t="shared" si="1"/>
        <v>0</v>
      </c>
      <c r="G68" s="12"/>
      <c r="H68" s="15"/>
      <c r="I68" s="13">
        <f t="shared" si="2"/>
        <v>0</v>
      </c>
      <c r="J68" s="12"/>
      <c r="K68" s="15"/>
      <c r="L68" s="13">
        <f t="shared" si="3"/>
        <v>0</v>
      </c>
      <c r="M68" s="12"/>
      <c r="N68" s="15"/>
      <c r="O68" s="13">
        <f t="shared" si="4"/>
        <v>0</v>
      </c>
      <c r="P68" s="12"/>
      <c r="Q68" s="15"/>
      <c r="R68" s="13">
        <f t="shared" si="5"/>
        <v>0</v>
      </c>
      <c r="S68" s="12"/>
      <c r="T68" s="15"/>
      <c r="U68" s="13">
        <f t="shared" si="6"/>
        <v>0</v>
      </c>
      <c r="V68" s="12"/>
      <c r="W68" s="15"/>
      <c r="X68" s="13">
        <f t="shared" si="7"/>
        <v>0</v>
      </c>
      <c r="Y68" s="12"/>
      <c r="Z68" s="15"/>
      <c r="AA68" s="13">
        <f t="shared" si="8"/>
        <v>0</v>
      </c>
      <c r="AB68" s="12"/>
      <c r="AC68" s="15"/>
      <c r="AD68" s="13">
        <f t="shared" si="9"/>
        <v>0</v>
      </c>
      <c r="AE68" s="12"/>
      <c r="AF68" s="15"/>
      <c r="AG68" s="13">
        <f t="shared" si="10"/>
        <v>0</v>
      </c>
      <c r="AH68" s="12"/>
      <c r="AI68" s="15"/>
      <c r="AJ68" s="13">
        <f t="shared" si="11"/>
        <v>0</v>
      </c>
      <c r="AK68" s="13">
        <f t="shared" si="21"/>
        <v>0</v>
      </c>
      <c r="AL68" s="13">
        <f t="shared" ref="AL68:AO68" si="78">+AK68*(1+AL$1)</f>
        <v>0</v>
      </c>
      <c r="AM68" s="13">
        <f t="shared" si="78"/>
        <v>0</v>
      </c>
      <c r="AN68" s="13">
        <f t="shared" si="78"/>
        <v>0</v>
      </c>
      <c r="AO68" s="13">
        <f t="shared" si="78"/>
        <v>0</v>
      </c>
      <c r="AP68" s="14">
        <f t="shared" si="14"/>
        <v>0</v>
      </c>
    </row>
    <row r="69" spans="1:42" ht="45" x14ac:dyDescent="0.25">
      <c r="A69" s="11" t="s">
        <v>273</v>
      </c>
      <c r="B69" s="11" t="s">
        <v>516</v>
      </c>
      <c r="C69" s="11" t="s">
        <v>55</v>
      </c>
      <c r="D69" s="12"/>
      <c r="E69" s="15"/>
      <c r="F69" s="13">
        <f t="shared" ref="F69:F78" si="79">+D69*E69</f>
        <v>0</v>
      </c>
      <c r="G69" s="12"/>
      <c r="H69" s="15"/>
      <c r="I69" s="13">
        <f t="shared" ref="I69:I78" si="80">+G69*H69</f>
        <v>0</v>
      </c>
      <c r="J69" s="12"/>
      <c r="K69" s="15"/>
      <c r="L69" s="13">
        <f t="shared" ref="L69:L78" si="81">+J69*K69</f>
        <v>0</v>
      </c>
      <c r="M69" s="12"/>
      <c r="N69" s="15"/>
      <c r="O69" s="13">
        <f t="shared" ref="O69:O78" si="82">+M69*N69</f>
        <v>0</v>
      </c>
      <c r="P69" s="12"/>
      <c r="Q69" s="15"/>
      <c r="R69" s="13">
        <f t="shared" ref="R69:R78" si="83">+P69*Q69</f>
        <v>0</v>
      </c>
      <c r="S69" s="12"/>
      <c r="T69" s="15"/>
      <c r="U69" s="13">
        <f t="shared" ref="U69:U78" si="84">+S69*T69</f>
        <v>0</v>
      </c>
      <c r="V69" s="12"/>
      <c r="W69" s="15"/>
      <c r="X69" s="13">
        <f t="shared" ref="X69:X78" si="85">+V69*W69</f>
        <v>0</v>
      </c>
      <c r="Y69" s="12"/>
      <c r="Z69" s="15"/>
      <c r="AA69" s="13">
        <f t="shared" ref="AA69:AA78" si="86">+Y69*Z69</f>
        <v>0</v>
      </c>
      <c r="AB69" s="12"/>
      <c r="AC69" s="15"/>
      <c r="AD69" s="13">
        <f t="shared" ref="AD69:AD78" si="87">+AB69*AC69</f>
        <v>0</v>
      </c>
      <c r="AE69" s="12"/>
      <c r="AF69" s="15"/>
      <c r="AG69" s="13">
        <f t="shared" ref="AG69:AG78" si="88">+AE69*AF69</f>
        <v>0</v>
      </c>
      <c r="AH69" s="12"/>
      <c r="AI69" s="15"/>
      <c r="AJ69" s="13">
        <f t="shared" ref="AJ69:AJ78" si="89">+AH69*AI69</f>
        <v>0</v>
      </c>
      <c r="AK69" s="13">
        <f t="shared" si="21"/>
        <v>0</v>
      </c>
      <c r="AL69" s="13">
        <f t="shared" ref="AL69:AO69" si="90">+AK69*(1+AL$1)</f>
        <v>0</v>
      </c>
      <c r="AM69" s="13">
        <f t="shared" si="90"/>
        <v>0</v>
      </c>
      <c r="AN69" s="13">
        <f t="shared" si="90"/>
        <v>0</v>
      </c>
      <c r="AO69" s="13">
        <f t="shared" si="90"/>
        <v>0</v>
      </c>
      <c r="AP69" s="14">
        <f t="shared" ref="AP69:AP78" si="91">SUM(AK69:AO69)</f>
        <v>0</v>
      </c>
    </row>
    <row r="70" spans="1:42" ht="45" x14ac:dyDescent="0.25">
      <c r="A70" s="11" t="s">
        <v>274</v>
      </c>
      <c r="B70" s="11" t="s">
        <v>517</v>
      </c>
      <c r="C70" s="11" t="s">
        <v>70</v>
      </c>
      <c r="D70" s="12"/>
      <c r="E70" s="15"/>
      <c r="F70" s="13">
        <f t="shared" si="79"/>
        <v>0</v>
      </c>
      <c r="G70" s="12"/>
      <c r="H70" s="15"/>
      <c r="I70" s="13">
        <f t="shared" si="80"/>
        <v>0</v>
      </c>
      <c r="J70" s="12"/>
      <c r="K70" s="15"/>
      <c r="L70" s="13">
        <f t="shared" si="81"/>
        <v>0</v>
      </c>
      <c r="M70" s="12"/>
      <c r="N70" s="15"/>
      <c r="O70" s="13">
        <f t="shared" si="82"/>
        <v>0</v>
      </c>
      <c r="P70" s="12"/>
      <c r="Q70" s="15"/>
      <c r="R70" s="13">
        <f t="shared" si="83"/>
        <v>0</v>
      </c>
      <c r="S70" s="12"/>
      <c r="T70" s="15"/>
      <c r="U70" s="13">
        <f t="shared" si="84"/>
        <v>0</v>
      </c>
      <c r="V70" s="12"/>
      <c r="W70" s="15"/>
      <c r="X70" s="13">
        <f t="shared" si="85"/>
        <v>0</v>
      </c>
      <c r="Y70" s="12"/>
      <c r="Z70" s="15"/>
      <c r="AA70" s="13">
        <f t="shared" si="86"/>
        <v>0</v>
      </c>
      <c r="AB70" s="12"/>
      <c r="AC70" s="15"/>
      <c r="AD70" s="13">
        <f t="shared" si="87"/>
        <v>0</v>
      </c>
      <c r="AE70" s="12"/>
      <c r="AF70" s="15"/>
      <c r="AG70" s="13">
        <f t="shared" si="88"/>
        <v>0</v>
      </c>
      <c r="AH70" s="12"/>
      <c r="AI70" s="15"/>
      <c r="AJ70" s="13">
        <f t="shared" si="89"/>
        <v>0</v>
      </c>
      <c r="AK70" s="13">
        <f t="shared" si="21"/>
        <v>0</v>
      </c>
      <c r="AL70" s="13">
        <f t="shared" ref="AL70:AO70" si="92">+AK70*(1+AL$1)</f>
        <v>0</v>
      </c>
      <c r="AM70" s="13">
        <f t="shared" si="92"/>
        <v>0</v>
      </c>
      <c r="AN70" s="13">
        <f t="shared" si="92"/>
        <v>0</v>
      </c>
      <c r="AO70" s="13">
        <f t="shared" si="92"/>
        <v>0</v>
      </c>
      <c r="AP70" s="14">
        <f t="shared" si="91"/>
        <v>0</v>
      </c>
    </row>
    <row r="71" spans="1:42" ht="45" x14ac:dyDescent="0.25">
      <c r="A71" s="11" t="s">
        <v>275</v>
      </c>
      <c r="B71" s="11" t="s">
        <v>518</v>
      </c>
      <c r="C71" s="11" t="s">
        <v>55</v>
      </c>
      <c r="D71" s="12"/>
      <c r="E71" s="15"/>
      <c r="F71" s="13">
        <f t="shared" si="79"/>
        <v>0</v>
      </c>
      <c r="G71" s="12"/>
      <c r="H71" s="15"/>
      <c r="I71" s="13">
        <f t="shared" si="80"/>
        <v>0</v>
      </c>
      <c r="J71" s="12"/>
      <c r="K71" s="15"/>
      <c r="L71" s="13">
        <f t="shared" si="81"/>
        <v>0</v>
      </c>
      <c r="M71" s="12"/>
      <c r="N71" s="15"/>
      <c r="O71" s="13">
        <f t="shared" si="82"/>
        <v>0</v>
      </c>
      <c r="P71" s="12"/>
      <c r="Q71" s="15"/>
      <c r="R71" s="13">
        <f t="shared" si="83"/>
        <v>0</v>
      </c>
      <c r="S71" s="12"/>
      <c r="T71" s="15"/>
      <c r="U71" s="13">
        <f t="shared" si="84"/>
        <v>0</v>
      </c>
      <c r="V71" s="12"/>
      <c r="W71" s="15"/>
      <c r="X71" s="13">
        <f t="shared" si="85"/>
        <v>0</v>
      </c>
      <c r="Y71" s="12"/>
      <c r="Z71" s="15"/>
      <c r="AA71" s="13">
        <f t="shared" si="86"/>
        <v>0</v>
      </c>
      <c r="AB71" s="12"/>
      <c r="AC71" s="15"/>
      <c r="AD71" s="13">
        <f t="shared" si="87"/>
        <v>0</v>
      </c>
      <c r="AE71" s="12"/>
      <c r="AF71" s="15"/>
      <c r="AG71" s="13">
        <f t="shared" si="88"/>
        <v>0</v>
      </c>
      <c r="AH71" s="12"/>
      <c r="AI71" s="15"/>
      <c r="AJ71" s="13">
        <f t="shared" si="89"/>
        <v>0</v>
      </c>
      <c r="AK71" s="13">
        <f t="shared" si="21"/>
        <v>0</v>
      </c>
      <c r="AL71" s="13">
        <f t="shared" ref="AL71:AO71" si="93">+AK71*(1+AL$1)</f>
        <v>0</v>
      </c>
      <c r="AM71" s="13">
        <f t="shared" si="93"/>
        <v>0</v>
      </c>
      <c r="AN71" s="13">
        <f t="shared" si="93"/>
        <v>0</v>
      </c>
      <c r="AO71" s="13">
        <f t="shared" si="93"/>
        <v>0</v>
      </c>
      <c r="AP71" s="14">
        <f t="shared" si="91"/>
        <v>0</v>
      </c>
    </row>
    <row r="72" spans="1:42" ht="45" x14ac:dyDescent="0.25">
      <c r="A72" s="11" t="s">
        <v>276</v>
      </c>
      <c r="B72" s="11" t="s">
        <v>519</v>
      </c>
      <c r="C72" s="11" t="s">
        <v>60</v>
      </c>
      <c r="D72" s="12"/>
      <c r="E72" s="15"/>
      <c r="F72" s="13">
        <f t="shared" si="79"/>
        <v>0</v>
      </c>
      <c r="G72" s="12"/>
      <c r="H72" s="15"/>
      <c r="I72" s="13">
        <f t="shared" si="80"/>
        <v>0</v>
      </c>
      <c r="J72" s="12"/>
      <c r="K72" s="15"/>
      <c r="L72" s="13">
        <f t="shared" si="81"/>
        <v>0</v>
      </c>
      <c r="M72" s="12"/>
      <c r="N72" s="15"/>
      <c r="O72" s="13">
        <f t="shared" si="82"/>
        <v>0</v>
      </c>
      <c r="P72" s="12"/>
      <c r="Q72" s="15"/>
      <c r="R72" s="13">
        <f t="shared" si="83"/>
        <v>0</v>
      </c>
      <c r="S72" s="12"/>
      <c r="T72" s="15"/>
      <c r="U72" s="13">
        <f t="shared" si="84"/>
        <v>0</v>
      </c>
      <c r="V72" s="12"/>
      <c r="W72" s="15"/>
      <c r="X72" s="13">
        <f t="shared" si="85"/>
        <v>0</v>
      </c>
      <c r="Y72" s="12"/>
      <c r="Z72" s="15"/>
      <c r="AA72" s="13">
        <f t="shared" si="86"/>
        <v>0</v>
      </c>
      <c r="AB72" s="12"/>
      <c r="AC72" s="15"/>
      <c r="AD72" s="13">
        <f t="shared" si="87"/>
        <v>0</v>
      </c>
      <c r="AE72" s="12"/>
      <c r="AF72" s="15"/>
      <c r="AG72" s="13">
        <f t="shared" si="88"/>
        <v>0</v>
      </c>
      <c r="AH72" s="12"/>
      <c r="AI72" s="15"/>
      <c r="AJ72" s="13">
        <f t="shared" si="89"/>
        <v>0</v>
      </c>
      <c r="AK72" s="13">
        <f t="shared" si="21"/>
        <v>0</v>
      </c>
      <c r="AL72" s="13">
        <f t="shared" ref="AL72:AO72" si="94">+AK72*(1+AL$1)</f>
        <v>0</v>
      </c>
      <c r="AM72" s="13">
        <f t="shared" si="94"/>
        <v>0</v>
      </c>
      <c r="AN72" s="13">
        <f t="shared" si="94"/>
        <v>0</v>
      </c>
      <c r="AO72" s="13">
        <f t="shared" si="94"/>
        <v>0</v>
      </c>
      <c r="AP72" s="14">
        <f t="shared" si="91"/>
        <v>0</v>
      </c>
    </row>
    <row r="73" spans="1:42" ht="45" x14ac:dyDescent="0.25">
      <c r="A73" s="11" t="s">
        <v>277</v>
      </c>
      <c r="B73" s="11" t="s">
        <v>520</v>
      </c>
      <c r="C73" s="11" t="s">
        <v>60</v>
      </c>
      <c r="D73" s="12"/>
      <c r="E73" s="15"/>
      <c r="F73" s="13">
        <f t="shared" si="79"/>
        <v>0</v>
      </c>
      <c r="G73" s="12"/>
      <c r="H73" s="15"/>
      <c r="I73" s="13">
        <f t="shared" si="80"/>
        <v>0</v>
      </c>
      <c r="J73" s="12"/>
      <c r="K73" s="15"/>
      <c r="L73" s="13">
        <f t="shared" si="81"/>
        <v>0</v>
      </c>
      <c r="M73" s="12"/>
      <c r="N73" s="15"/>
      <c r="O73" s="13">
        <f t="shared" si="82"/>
        <v>0</v>
      </c>
      <c r="P73" s="12"/>
      <c r="Q73" s="15"/>
      <c r="R73" s="13">
        <f t="shared" si="83"/>
        <v>0</v>
      </c>
      <c r="S73" s="12"/>
      <c r="T73" s="15"/>
      <c r="U73" s="13">
        <f t="shared" si="84"/>
        <v>0</v>
      </c>
      <c r="V73" s="12"/>
      <c r="W73" s="15"/>
      <c r="X73" s="13">
        <f t="shared" si="85"/>
        <v>0</v>
      </c>
      <c r="Y73" s="12"/>
      <c r="Z73" s="15"/>
      <c r="AA73" s="13">
        <f t="shared" si="86"/>
        <v>0</v>
      </c>
      <c r="AB73" s="12"/>
      <c r="AC73" s="15"/>
      <c r="AD73" s="13">
        <f t="shared" si="87"/>
        <v>0</v>
      </c>
      <c r="AE73" s="12"/>
      <c r="AF73" s="15"/>
      <c r="AG73" s="13">
        <f t="shared" si="88"/>
        <v>0</v>
      </c>
      <c r="AH73" s="12"/>
      <c r="AI73" s="15"/>
      <c r="AJ73" s="13">
        <f t="shared" si="89"/>
        <v>0</v>
      </c>
      <c r="AK73" s="13">
        <f t="shared" si="21"/>
        <v>0</v>
      </c>
      <c r="AL73" s="13">
        <f t="shared" ref="AL73:AO73" si="95">+AK73*(1+AL$1)</f>
        <v>0</v>
      </c>
      <c r="AM73" s="13">
        <f t="shared" si="95"/>
        <v>0</v>
      </c>
      <c r="AN73" s="13">
        <f t="shared" si="95"/>
        <v>0</v>
      </c>
      <c r="AO73" s="13">
        <f t="shared" si="95"/>
        <v>0</v>
      </c>
      <c r="AP73" s="14">
        <f t="shared" si="91"/>
        <v>0</v>
      </c>
    </row>
    <row r="74" spans="1:42" ht="45" x14ac:dyDescent="0.25">
      <c r="A74" s="11" t="s">
        <v>278</v>
      </c>
      <c r="B74" s="11" t="s">
        <v>521</v>
      </c>
      <c r="C74" s="11" t="s">
        <v>60</v>
      </c>
      <c r="D74" s="12"/>
      <c r="E74" s="15"/>
      <c r="F74" s="13">
        <f t="shared" si="79"/>
        <v>0</v>
      </c>
      <c r="G74" s="12"/>
      <c r="H74" s="15"/>
      <c r="I74" s="13">
        <f t="shared" si="80"/>
        <v>0</v>
      </c>
      <c r="J74" s="12"/>
      <c r="K74" s="15"/>
      <c r="L74" s="13">
        <f t="shared" si="81"/>
        <v>0</v>
      </c>
      <c r="M74" s="12"/>
      <c r="N74" s="15"/>
      <c r="O74" s="13">
        <f t="shared" si="82"/>
        <v>0</v>
      </c>
      <c r="P74" s="12"/>
      <c r="Q74" s="15"/>
      <c r="R74" s="13">
        <f t="shared" si="83"/>
        <v>0</v>
      </c>
      <c r="S74" s="12"/>
      <c r="T74" s="15"/>
      <c r="U74" s="13">
        <f t="shared" si="84"/>
        <v>0</v>
      </c>
      <c r="V74" s="12"/>
      <c r="W74" s="15"/>
      <c r="X74" s="13">
        <f t="shared" si="85"/>
        <v>0</v>
      </c>
      <c r="Y74" s="12"/>
      <c r="Z74" s="15"/>
      <c r="AA74" s="13">
        <f t="shared" si="86"/>
        <v>0</v>
      </c>
      <c r="AB74" s="12"/>
      <c r="AC74" s="15"/>
      <c r="AD74" s="13">
        <f t="shared" si="87"/>
        <v>0</v>
      </c>
      <c r="AE74" s="12"/>
      <c r="AF74" s="15"/>
      <c r="AG74" s="13">
        <f t="shared" si="88"/>
        <v>0</v>
      </c>
      <c r="AH74" s="12"/>
      <c r="AI74" s="15"/>
      <c r="AJ74" s="13">
        <f t="shared" si="89"/>
        <v>0</v>
      </c>
      <c r="AK74" s="13">
        <f t="shared" si="21"/>
        <v>0</v>
      </c>
      <c r="AL74" s="13">
        <f t="shared" ref="AL74:AO74" si="96">+AK74*(1+AL$1)</f>
        <v>0</v>
      </c>
      <c r="AM74" s="13">
        <f t="shared" si="96"/>
        <v>0</v>
      </c>
      <c r="AN74" s="13">
        <f t="shared" si="96"/>
        <v>0</v>
      </c>
      <c r="AO74" s="13">
        <f t="shared" si="96"/>
        <v>0</v>
      </c>
      <c r="AP74" s="14">
        <f t="shared" si="91"/>
        <v>0</v>
      </c>
    </row>
    <row r="75" spans="1:42" ht="45" x14ac:dyDescent="0.25">
      <c r="A75" s="11" t="s">
        <v>279</v>
      </c>
      <c r="B75" s="11" t="s">
        <v>522</v>
      </c>
      <c r="C75" s="11" t="s">
        <v>294</v>
      </c>
      <c r="D75" s="12"/>
      <c r="E75" s="15"/>
      <c r="F75" s="13">
        <f t="shared" si="79"/>
        <v>0</v>
      </c>
      <c r="G75" s="12"/>
      <c r="H75" s="15"/>
      <c r="I75" s="13">
        <f t="shared" si="80"/>
        <v>0</v>
      </c>
      <c r="J75" s="12"/>
      <c r="K75" s="15"/>
      <c r="L75" s="13">
        <f t="shared" si="81"/>
        <v>0</v>
      </c>
      <c r="M75" s="12"/>
      <c r="N75" s="15"/>
      <c r="O75" s="13">
        <f t="shared" si="82"/>
        <v>0</v>
      </c>
      <c r="P75" s="12"/>
      <c r="Q75" s="15"/>
      <c r="R75" s="13">
        <f t="shared" si="83"/>
        <v>0</v>
      </c>
      <c r="S75" s="12"/>
      <c r="T75" s="15"/>
      <c r="U75" s="13">
        <f t="shared" si="84"/>
        <v>0</v>
      </c>
      <c r="V75" s="12"/>
      <c r="W75" s="15"/>
      <c r="X75" s="13">
        <f t="shared" si="85"/>
        <v>0</v>
      </c>
      <c r="Y75" s="12"/>
      <c r="Z75" s="15"/>
      <c r="AA75" s="13">
        <f t="shared" si="86"/>
        <v>0</v>
      </c>
      <c r="AB75" s="12"/>
      <c r="AC75" s="15"/>
      <c r="AD75" s="13">
        <f t="shared" si="87"/>
        <v>0</v>
      </c>
      <c r="AE75" s="12"/>
      <c r="AF75" s="15"/>
      <c r="AG75" s="13">
        <f t="shared" si="88"/>
        <v>0</v>
      </c>
      <c r="AH75" s="12"/>
      <c r="AI75" s="15"/>
      <c r="AJ75" s="13">
        <f t="shared" si="89"/>
        <v>0</v>
      </c>
      <c r="AK75" s="13">
        <f t="shared" si="21"/>
        <v>0</v>
      </c>
      <c r="AL75" s="13">
        <f t="shared" ref="AL75:AO75" si="97">+AK75*(1+AL$1)</f>
        <v>0</v>
      </c>
      <c r="AM75" s="13">
        <f t="shared" si="97"/>
        <v>0</v>
      </c>
      <c r="AN75" s="13">
        <f t="shared" si="97"/>
        <v>0</v>
      </c>
      <c r="AO75" s="13">
        <f t="shared" si="97"/>
        <v>0</v>
      </c>
      <c r="AP75" s="14">
        <f t="shared" si="91"/>
        <v>0</v>
      </c>
    </row>
    <row r="76" spans="1:42" ht="60" x14ac:dyDescent="0.25">
      <c r="A76" s="11" t="s">
        <v>280</v>
      </c>
      <c r="B76" s="11" t="s">
        <v>523</v>
      </c>
      <c r="C76" s="11" t="s">
        <v>299</v>
      </c>
      <c r="D76" s="12"/>
      <c r="E76" s="15"/>
      <c r="F76" s="13">
        <f t="shared" si="79"/>
        <v>0</v>
      </c>
      <c r="G76" s="12"/>
      <c r="H76" s="15"/>
      <c r="I76" s="13">
        <f t="shared" si="80"/>
        <v>0</v>
      </c>
      <c r="J76" s="12"/>
      <c r="K76" s="15"/>
      <c r="L76" s="13">
        <f t="shared" si="81"/>
        <v>0</v>
      </c>
      <c r="M76" s="12"/>
      <c r="N76" s="15"/>
      <c r="O76" s="13">
        <f t="shared" si="82"/>
        <v>0</v>
      </c>
      <c r="P76" s="12"/>
      <c r="Q76" s="15"/>
      <c r="R76" s="13">
        <f t="shared" si="83"/>
        <v>0</v>
      </c>
      <c r="S76" s="12"/>
      <c r="T76" s="15"/>
      <c r="U76" s="13">
        <f t="shared" si="84"/>
        <v>0</v>
      </c>
      <c r="V76" s="12"/>
      <c r="W76" s="15"/>
      <c r="X76" s="13">
        <f t="shared" si="85"/>
        <v>0</v>
      </c>
      <c r="Y76" s="12"/>
      <c r="Z76" s="15"/>
      <c r="AA76" s="13">
        <f t="shared" si="86"/>
        <v>0</v>
      </c>
      <c r="AB76" s="12"/>
      <c r="AC76" s="15"/>
      <c r="AD76" s="13">
        <f t="shared" si="87"/>
        <v>0</v>
      </c>
      <c r="AE76" s="12"/>
      <c r="AF76" s="15"/>
      <c r="AG76" s="13">
        <f t="shared" si="88"/>
        <v>0</v>
      </c>
      <c r="AH76" s="12"/>
      <c r="AI76" s="15"/>
      <c r="AJ76" s="13">
        <f t="shared" si="89"/>
        <v>0</v>
      </c>
      <c r="AK76" s="13">
        <f t="shared" ref="AK76:AK78" si="98">+AJ76+AG76+AD76+AA76+X76+U76+R76+O76+L76+I76+F76</f>
        <v>0</v>
      </c>
      <c r="AL76" s="13">
        <f t="shared" ref="AL76:AO76" si="99">+AK76*(1+AL$1)</f>
        <v>0</v>
      </c>
      <c r="AM76" s="13">
        <f t="shared" si="99"/>
        <v>0</v>
      </c>
      <c r="AN76" s="13">
        <f t="shared" si="99"/>
        <v>0</v>
      </c>
      <c r="AO76" s="13">
        <f t="shared" si="99"/>
        <v>0</v>
      </c>
      <c r="AP76" s="14">
        <f t="shared" si="91"/>
        <v>0</v>
      </c>
    </row>
    <row r="77" spans="1:42" ht="60" x14ac:dyDescent="0.25">
      <c r="A77" s="11" t="s">
        <v>281</v>
      </c>
      <c r="B77" s="11" t="s">
        <v>524</v>
      </c>
      <c r="C77" s="11" t="s">
        <v>298</v>
      </c>
      <c r="D77" s="12"/>
      <c r="E77" s="15"/>
      <c r="F77" s="13">
        <f t="shared" si="79"/>
        <v>0</v>
      </c>
      <c r="G77" s="12"/>
      <c r="H77" s="15"/>
      <c r="I77" s="13">
        <f t="shared" si="80"/>
        <v>0</v>
      </c>
      <c r="J77" s="12"/>
      <c r="K77" s="15"/>
      <c r="L77" s="13">
        <f t="shared" si="81"/>
        <v>0</v>
      </c>
      <c r="M77" s="12"/>
      <c r="N77" s="15"/>
      <c r="O77" s="13">
        <f t="shared" si="82"/>
        <v>0</v>
      </c>
      <c r="P77" s="12"/>
      <c r="Q77" s="15"/>
      <c r="R77" s="13">
        <f t="shared" si="83"/>
        <v>0</v>
      </c>
      <c r="S77" s="12"/>
      <c r="T77" s="15"/>
      <c r="U77" s="13">
        <f t="shared" si="84"/>
        <v>0</v>
      </c>
      <c r="V77" s="12"/>
      <c r="W77" s="15"/>
      <c r="X77" s="13">
        <f t="shared" si="85"/>
        <v>0</v>
      </c>
      <c r="Y77" s="12"/>
      <c r="Z77" s="15"/>
      <c r="AA77" s="13">
        <f t="shared" si="86"/>
        <v>0</v>
      </c>
      <c r="AB77" s="12"/>
      <c r="AC77" s="15"/>
      <c r="AD77" s="13">
        <f t="shared" si="87"/>
        <v>0</v>
      </c>
      <c r="AE77" s="12"/>
      <c r="AF77" s="15"/>
      <c r="AG77" s="13">
        <f t="shared" si="88"/>
        <v>0</v>
      </c>
      <c r="AH77" s="12"/>
      <c r="AI77" s="15"/>
      <c r="AJ77" s="13">
        <f t="shared" si="89"/>
        <v>0</v>
      </c>
      <c r="AK77" s="13">
        <f t="shared" si="98"/>
        <v>0</v>
      </c>
      <c r="AL77" s="13">
        <f t="shared" ref="AL77:AO77" si="100">+AK77*(1+AL$1)</f>
        <v>0</v>
      </c>
      <c r="AM77" s="13">
        <f t="shared" si="100"/>
        <v>0</v>
      </c>
      <c r="AN77" s="13">
        <f t="shared" si="100"/>
        <v>0</v>
      </c>
      <c r="AO77" s="13">
        <f t="shared" si="100"/>
        <v>0</v>
      </c>
      <c r="AP77" s="14">
        <f t="shared" si="91"/>
        <v>0</v>
      </c>
    </row>
    <row r="78" spans="1:42" ht="60" x14ac:dyDescent="0.25">
      <c r="A78" s="11" t="s">
        <v>282</v>
      </c>
      <c r="B78" s="11" t="s">
        <v>525</v>
      </c>
      <c r="C78" s="11" t="s">
        <v>55</v>
      </c>
      <c r="D78" s="12"/>
      <c r="E78" s="15"/>
      <c r="F78" s="13">
        <f t="shared" si="79"/>
        <v>0</v>
      </c>
      <c r="G78" s="12"/>
      <c r="H78" s="15"/>
      <c r="I78" s="13">
        <f t="shared" si="80"/>
        <v>0</v>
      </c>
      <c r="J78" s="12"/>
      <c r="K78" s="15"/>
      <c r="L78" s="13">
        <f t="shared" si="81"/>
        <v>0</v>
      </c>
      <c r="M78" s="12"/>
      <c r="N78" s="15"/>
      <c r="O78" s="13">
        <f t="shared" si="82"/>
        <v>0</v>
      </c>
      <c r="P78" s="12"/>
      <c r="Q78" s="15"/>
      <c r="R78" s="13">
        <f t="shared" si="83"/>
        <v>0</v>
      </c>
      <c r="S78" s="12"/>
      <c r="T78" s="15"/>
      <c r="U78" s="13">
        <f t="shared" si="84"/>
        <v>0</v>
      </c>
      <c r="V78" s="12"/>
      <c r="W78" s="15"/>
      <c r="X78" s="13">
        <f t="shared" si="85"/>
        <v>0</v>
      </c>
      <c r="Y78" s="12"/>
      <c r="Z78" s="15"/>
      <c r="AA78" s="13">
        <f t="shared" si="86"/>
        <v>0</v>
      </c>
      <c r="AB78" s="12"/>
      <c r="AC78" s="15"/>
      <c r="AD78" s="13">
        <f t="shared" si="87"/>
        <v>0</v>
      </c>
      <c r="AE78" s="12"/>
      <c r="AF78" s="15"/>
      <c r="AG78" s="13">
        <f t="shared" si="88"/>
        <v>0</v>
      </c>
      <c r="AH78" s="12"/>
      <c r="AI78" s="15"/>
      <c r="AJ78" s="13">
        <f t="shared" si="89"/>
        <v>0</v>
      </c>
      <c r="AK78" s="13">
        <f t="shared" si="98"/>
        <v>0</v>
      </c>
      <c r="AL78" s="13">
        <f t="shared" ref="AL78:AO78" si="101">+AK78*(1+AL$1)</f>
        <v>0</v>
      </c>
      <c r="AM78" s="13">
        <f t="shared" si="101"/>
        <v>0</v>
      </c>
      <c r="AN78" s="13">
        <f t="shared" si="101"/>
        <v>0</v>
      </c>
      <c r="AO78" s="13">
        <f t="shared" si="101"/>
        <v>0</v>
      </c>
      <c r="AP78" s="14">
        <f t="shared" si="91"/>
        <v>0</v>
      </c>
    </row>
    <row r="79" spans="1:42" ht="15.75" thickBot="1" x14ac:dyDescent="0.3">
      <c r="AM79" s="24" t="s">
        <v>630</v>
      </c>
      <c r="AN79" s="24"/>
      <c r="AO79" s="24"/>
      <c r="AP79" s="25">
        <f>SUM(AP4:AP78)</f>
        <v>0</v>
      </c>
    </row>
    <row r="80" spans="1:42" ht="15.75" thickTop="1" x14ac:dyDescent="0.25"/>
  </sheetData>
  <sheetProtection algorithmName="SHA-512" hashValue="oihyFYSwvg43IXxAg7LHVOeioa7bU4aevMkJ2DYhYgZymGaeoKyFOPOX2UzRoMUNqpxVCmVZRAEArsfDqrZhcg==" saltValue="84xkxMPxqBY0JhtsGP2WeA==" spinCount="100000" sheet="1"/>
  <mergeCells count="20">
    <mergeCell ref="AK2:AK3"/>
    <mergeCell ref="B2:B3"/>
    <mergeCell ref="C2:C3"/>
    <mergeCell ref="A2:A3"/>
    <mergeCell ref="AE2:AG2"/>
    <mergeCell ref="AH2:AJ2"/>
    <mergeCell ref="AB2:AD2"/>
    <mergeCell ref="V2:X2"/>
    <mergeCell ref="D2:F2"/>
    <mergeCell ref="M2:O2"/>
    <mergeCell ref="J2:L2"/>
    <mergeCell ref="P2:R2"/>
    <mergeCell ref="G2:I2"/>
    <mergeCell ref="Y2:AA2"/>
    <mergeCell ref="S2:U2"/>
    <mergeCell ref="AL2:AL3"/>
    <mergeCell ref="AM2:AM3"/>
    <mergeCell ref="AN2:AN3"/>
    <mergeCell ref="AO2:AO3"/>
    <mergeCell ref="AP2:AP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K15"/>
  <sheetViews>
    <sheetView workbookViewId="0">
      <pane xSplit="3" ySplit="3" topLeftCell="BA7" activePane="bottomRight" state="frozen"/>
      <selection pane="topRight" activeCell="D1" sqref="D1"/>
      <selection pane="bottomLeft" activeCell="A3" sqref="A3"/>
      <selection pane="bottomRight" activeCell="D2" sqref="D2:BE2"/>
    </sheetView>
  </sheetViews>
  <sheetFormatPr defaultRowHeight="15" x14ac:dyDescent="0.25"/>
  <cols>
    <col min="1" max="1" width="13.28515625" style="4" customWidth="1"/>
    <col min="2" max="2" width="31.28515625" style="4" customWidth="1"/>
    <col min="3" max="3" width="17.7109375" style="4" customWidth="1"/>
    <col min="4" max="6" width="14.7109375" style="5" customWidth="1"/>
    <col min="7" max="7" width="14.7109375" style="64" customWidth="1"/>
    <col min="8" max="9" width="14.7109375" style="5" customWidth="1"/>
    <col min="10" max="10" width="14.7109375" style="64" customWidth="1"/>
    <col min="11" max="21" width="14.7109375" style="5" customWidth="1"/>
    <col min="22" max="22" width="14.7109375" style="64" customWidth="1"/>
    <col min="23" max="24" width="14.7109375" style="5" customWidth="1"/>
    <col min="25" max="25" width="14.7109375" style="64" customWidth="1"/>
    <col min="26" max="45" width="14.7109375" style="5" customWidth="1"/>
    <col min="46" max="46" width="14.7109375" style="64" customWidth="1"/>
    <col min="47" max="63" width="14.7109375" style="5" customWidth="1"/>
    <col min="64" max="16384" width="9.140625" style="5"/>
  </cols>
  <sheetData>
    <row r="1" spans="1:63" ht="30" x14ac:dyDescent="0.25">
      <c r="BF1" s="23" t="s">
        <v>629</v>
      </c>
      <c r="BG1" s="16">
        <v>0</v>
      </c>
      <c r="BH1" s="16">
        <v>0</v>
      </c>
      <c r="BI1" s="16">
        <v>0</v>
      </c>
      <c r="BJ1" s="16">
        <v>0</v>
      </c>
    </row>
    <row r="2" spans="1:63" s="8" customFormat="1" ht="60.75" customHeight="1" x14ac:dyDescent="0.25">
      <c r="A2" s="78" t="s">
        <v>53</v>
      </c>
      <c r="B2" s="78" t="s">
        <v>335</v>
      </c>
      <c r="C2" s="78" t="s">
        <v>54</v>
      </c>
      <c r="D2" s="80" t="s">
        <v>0</v>
      </c>
      <c r="E2" s="81"/>
      <c r="F2" s="82"/>
      <c r="G2" s="83" t="s">
        <v>2</v>
      </c>
      <c r="H2" s="84"/>
      <c r="I2" s="85"/>
      <c r="J2" s="83" t="s">
        <v>612</v>
      </c>
      <c r="K2" s="84"/>
      <c r="L2" s="85"/>
      <c r="M2" s="80" t="s">
        <v>3</v>
      </c>
      <c r="N2" s="81"/>
      <c r="O2" s="82"/>
      <c r="P2" s="80" t="s">
        <v>4</v>
      </c>
      <c r="Q2" s="81"/>
      <c r="R2" s="82"/>
      <c r="S2" s="80" t="s">
        <v>75</v>
      </c>
      <c r="T2" s="81"/>
      <c r="U2" s="82"/>
      <c r="V2" s="83" t="s">
        <v>178</v>
      </c>
      <c r="W2" s="84"/>
      <c r="X2" s="85"/>
      <c r="Y2" s="83" t="s">
        <v>5</v>
      </c>
      <c r="Z2" s="84"/>
      <c r="AA2" s="85"/>
      <c r="AB2" s="80" t="s">
        <v>6</v>
      </c>
      <c r="AC2" s="81"/>
      <c r="AD2" s="82"/>
      <c r="AE2" s="80" t="s">
        <v>76</v>
      </c>
      <c r="AF2" s="81"/>
      <c r="AG2" s="82"/>
      <c r="AH2" s="80" t="s">
        <v>613</v>
      </c>
      <c r="AI2" s="81"/>
      <c r="AJ2" s="82"/>
      <c r="AK2" s="80" t="s">
        <v>606</v>
      </c>
      <c r="AL2" s="81"/>
      <c r="AM2" s="82"/>
      <c r="AN2" s="80" t="s">
        <v>334</v>
      </c>
      <c r="AO2" s="81"/>
      <c r="AP2" s="82"/>
      <c r="AQ2" s="80" t="s">
        <v>611</v>
      </c>
      <c r="AR2" s="81"/>
      <c r="AS2" s="82"/>
      <c r="AT2" s="83" t="s">
        <v>622</v>
      </c>
      <c r="AU2" s="84"/>
      <c r="AV2" s="85"/>
      <c r="AW2" s="77" t="s">
        <v>620</v>
      </c>
      <c r="AX2" s="77"/>
      <c r="AY2" s="77"/>
      <c r="AZ2" s="80" t="s">
        <v>618</v>
      </c>
      <c r="BA2" s="81"/>
      <c r="BB2" s="82"/>
      <c r="BC2" s="77" t="s">
        <v>619</v>
      </c>
      <c r="BD2" s="77"/>
      <c r="BE2" s="77"/>
      <c r="BF2" s="78" t="s">
        <v>623</v>
      </c>
      <c r="BG2" s="77" t="s">
        <v>624</v>
      </c>
      <c r="BH2" s="77" t="s">
        <v>625</v>
      </c>
      <c r="BI2" s="77" t="s">
        <v>626</v>
      </c>
      <c r="BJ2" s="77" t="s">
        <v>627</v>
      </c>
      <c r="BK2" s="77" t="s">
        <v>628</v>
      </c>
    </row>
    <row r="3" spans="1:63" s="46" customFormat="1" x14ac:dyDescent="0.25">
      <c r="A3" s="79"/>
      <c r="B3" s="79"/>
      <c r="C3" s="79"/>
      <c r="D3" s="45" t="s">
        <v>7</v>
      </c>
      <c r="E3" s="45" t="s">
        <v>8</v>
      </c>
      <c r="F3" s="45" t="s">
        <v>9</v>
      </c>
      <c r="G3" s="65" t="s">
        <v>7</v>
      </c>
      <c r="H3" s="66" t="s">
        <v>8</v>
      </c>
      <c r="I3" s="66" t="s">
        <v>9</v>
      </c>
      <c r="J3" s="65" t="s">
        <v>7</v>
      </c>
      <c r="K3" s="66" t="s">
        <v>8</v>
      </c>
      <c r="L3" s="66" t="s">
        <v>9</v>
      </c>
      <c r="M3" s="45" t="s">
        <v>7</v>
      </c>
      <c r="N3" s="45" t="s">
        <v>8</v>
      </c>
      <c r="O3" s="45" t="s">
        <v>9</v>
      </c>
      <c r="P3" s="45" t="s">
        <v>7</v>
      </c>
      <c r="Q3" s="45" t="s">
        <v>8</v>
      </c>
      <c r="R3" s="45" t="s">
        <v>9</v>
      </c>
      <c r="S3" s="45" t="s">
        <v>7</v>
      </c>
      <c r="T3" s="45" t="s">
        <v>8</v>
      </c>
      <c r="U3" s="45" t="s">
        <v>9</v>
      </c>
      <c r="V3" s="65" t="s">
        <v>7</v>
      </c>
      <c r="W3" s="66" t="s">
        <v>8</v>
      </c>
      <c r="X3" s="66" t="s">
        <v>9</v>
      </c>
      <c r="Y3" s="65" t="s">
        <v>7</v>
      </c>
      <c r="Z3" s="66" t="s">
        <v>8</v>
      </c>
      <c r="AA3" s="66" t="s">
        <v>9</v>
      </c>
      <c r="AB3" s="45" t="s">
        <v>7</v>
      </c>
      <c r="AC3" s="45" t="s">
        <v>8</v>
      </c>
      <c r="AD3" s="45" t="s">
        <v>9</v>
      </c>
      <c r="AE3" s="45" t="s">
        <v>7</v>
      </c>
      <c r="AF3" s="45" t="s">
        <v>8</v>
      </c>
      <c r="AG3" s="45" t="s">
        <v>9</v>
      </c>
      <c r="AH3" s="45" t="s">
        <v>7</v>
      </c>
      <c r="AI3" s="45" t="s">
        <v>8</v>
      </c>
      <c r="AJ3" s="45" t="s">
        <v>9</v>
      </c>
      <c r="AK3" s="45" t="s">
        <v>7</v>
      </c>
      <c r="AL3" s="45" t="s">
        <v>8</v>
      </c>
      <c r="AM3" s="45" t="s">
        <v>9</v>
      </c>
      <c r="AN3" s="45" t="s">
        <v>7</v>
      </c>
      <c r="AO3" s="45" t="s">
        <v>8</v>
      </c>
      <c r="AP3" s="45" t="s">
        <v>9</v>
      </c>
      <c r="AQ3" s="45" t="s">
        <v>7</v>
      </c>
      <c r="AR3" s="45" t="s">
        <v>8</v>
      </c>
      <c r="AS3" s="45" t="s">
        <v>9</v>
      </c>
      <c r="AT3" s="65" t="s">
        <v>7</v>
      </c>
      <c r="AU3" s="66" t="s">
        <v>8</v>
      </c>
      <c r="AV3" s="66" t="s">
        <v>9</v>
      </c>
      <c r="AW3" s="45" t="s">
        <v>7</v>
      </c>
      <c r="AX3" s="45" t="s">
        <v>8</v>
      </c>
      <c r="AY3" s="45" t="s">
        <v>9</v>
      </c>
      <c r="AZ3" s="45" t="s">
        <v>7</v>
      </c>
      <c r="BA3" s="45" t="s">
        <v>8</v>
      </c>
      <c r="BB3" s="45" t="s">
        <v>9</v>
      </c>
      <c r="BC3" s="45" t="s">
        <v>7</v>
      </c>
      <c r="BD3" s="45" t="s">
        <v>8</v>
      </c>
      <c r="BE3" s="45" t="s">
        <v>9</v>
      </c>
      <c r="BF3" s="79"/>
      <c r="BG3" s="77"/>
      <c r="BH3" s="77"/>
      <c r="BI3" s="77"/>
      <c r="BJ3" s="77"/>
      <c r="BK3" s="77"/>
    </row>
    <row r="4" spans="1:63" ht="45" x14ac:dyDescent="0.25">
      <c r="A4" s="11" t="s">
        <v>179</v>
      </c>
      <c r="B4" s="11" t="s">
        <v>427</v>
      </c>
      <c r="C4" s="11" t="s">
        <v>55</v>
      </c>
      <c r="D4" s="12"/>
      <c r="E4" s="15"/>
      <c r="F4" s="13">
        <f>+D4*E4</f>
        <v>0</v>
      </c>
      <c r="G4" s="12"/>
      <c r="H4" s="15"/>
      <c r="I4" s="13">
        <f t="shared" ref="I4:I13" si="0">+G4*H4</f>
        <v>0</v>
      </c>
      <c r="J4" s="12"/>
      <c r="K4" s="15"/>
      <c r="L4" s="13">
        <f t="shared" ref="L4:L13" si="1">+J4*K4</f>
        <v>0</v>
      </c>
      <c r="M4" s="12"/>
      <c r="N4" s="15"/>
      <c r="O4" s="13">
        <f>+M4*N4</f>
        <v>0</v>
      </c>
      <c r="P4" s="12">
        <v>960</v>
      </c>
      <c r="Q4" s="15"/>
      <c r="R4" s="13">
        <f>+P4*Q4</f>
        <v>0</v>
      </c>
      <c r="S4" s="12"/>
      <c r="T4" s="15"/>
      <c r="U4" s="13">
        <f>+S4*T4</f>
        <v>0</v>
      </c>
      <c r="V4" s="12"/>
      <c r="W4" s="15"/>
      <c r="X4" s="13">
        <f t="shared" ref="X4:X13" si="2">+V4*W4</f>
        <v>0</v>
      </c>
      <c r="Y4" s="12"/>
      <c r="Z4" s="15"/>
      <c r="AA4" s="13">
        <f t="shared" ref="AA4:AA13" si="3">+Y4*Z4</f>
        <v>0</v>
      </c>
      <c r="AB4" s="12">
        <v>720</v>
      </c>
      <c r="AC4" s="15"/>
      <c r="AD4" s="13">
        <f>+AB4*AC4</f>
        <v>0</v>
      </c>
      <c r="AE4" s="12"/>
      <c r="AF4" s="15"/>
      <c r="AG4" s="13">
        <f>+AE4*AF4</f>
        <v>0</v>
      </c>
      <c r="AH4" s="12"/>
      <c r="AI4" s="15"/>
      <c r="AJ4" s="13">
        <f>+AH4*AI4</f>
        <v>0</v>
      </c>
      <c r="AK4" s="12"/>
      <c r="AL4" s="15"/>
      <c r="AM4" s="13">
        <f>+AK4*AL4</f>
        <v>0</v>
      </c>
      <c r="AN4" s="12">
        <v>600</v>
      </c>
      <c r="AO4" s="15"/>
      <c r="AP4" s="13">
        <f>+AN4*AO4</f>
        <v>0</v>
      </c>
      <c r="AQ4" s="12"/>
      <c r="AR4" s="15"/>
      <c r="AS4" s="13">
        <f>+AQ4*AR4</f>
        <v>0</v>
      </c>
      <c r="AT4" s="12"/>
      <c r="AU4" s="15"/>
      <c r="AV4" s="13">
        <f t="shared" ref="AV4:AV13" si="4">+AT4*AU4</f>
        <v>0</v>
      </c>
      <c r="AW4" s="12"/>
      <c r="AX4" s="15"/>
      <c r="AY4" s="13">
        <f>+AW4*AX4</f>
        <v>0</v>
      </c>
      <c r="AZ4" s="12"/>
      <c r="BA4" s="15"/>
      <c r="BB4" s="13">
        <f>+AZ4*BA4</f>
        <v>0</v>
      </c>
      <c r="BC4" s="12">
        <v>720</v>
      </c>
      <c r="BD4" s="15"/>
      <c r="BE4" s="13">
        <f>+BC4*BD4</f>
        <v>0</v>
      </c>
      <c r="BF4" s="13">
        <f t="shared" ref="BF4:BF10" si="5">+BE4+BB4+AY4+AS4+AP4+AM4+AG4+AD4+U4+R4+O4+F4+AV4+AA4+X4+L4+I4</f>
        <v>0</v>
      </c>
      <c r="BG4" s="13">
        <f>+BF4*(1+BG$1)</f>
        <v>0</v>
      </c>
      <c r="BH4" s="13">
        <f t="shared" ref="BH4:BJ4" si="6">+BG4*(1+BH$1)</f>
        <v>0</v>
      </c>
      <c r="BI4" s="13">
        <f t="shared" si="6"/>
        <v>0</v>
      </c>
      <c r="BJ4" s="13">
        <f t="shared" si="6"/>
        <v>0</v>
      </c>
      <c r="BK4" s="14">
        <f>SUM(BF4:BJ4)</f>
        <v>0</v>
      </c>
    </row>
    <row r="5" spans="1:63" ht="45" x14ac:dyDescent="0.25">
      <c r="A5" s="11" t="s">
        <v>180</v>
      </c>
      <c r="B5" s="11" t="s">
        <v>428</v>
      </c>
      <c r="C5" s="11" t="s">
        <v>56</v>
      </c>
      <c r="D5" s="12"/>
      <c r="E5" s="15"/>
      <c r="F5" s="13">
        <f t="shared" ref="F5:F13" si="7">+D5*E5</f>
        <v>0</v>
      </c>
      <c r="G5" s="12"/>
      <c r="H5" s="15"/>
      <c r="I5" s="13">
        <f t="shared" si="0"/>
        <v>0</v>
      </c>
      <c r="J5" s="12"/>
      <c r="K5" s="15"/>
      <c r="L5" s="13">
        <f t="shared" si="1"/>
        <v>0</v>
      </c>
      <c r="M5" s="12">
        <v>20</v>
      </c>
      <c r="N5" s="15"/>
      <c r="O5" s="13">
        <f t="shared" ref="O5:O13" si="8">+M5*N5</f>
        <v>0</v>
      </c>
      <c r="P5" s="12"/>
      <c r="Q5" s="15"/>
      <c r="R5" s="13">
        <f t="shared" ref="R5:R13" si="9">+P5*Q5</f>
        <v>0</v>
      </c>
      <c r="S5" s="12">
        <v>720</v>
      </c>
      <c r="T5" s="15"/>
      <c r="U5" s="13">
        <f t="shared" ref="U5:U13" si="10">+S5*T5</f>
        <v>0</v>
      </c>
      <c r="V5" s="12"/>
      <c r="W5" s="15"/>
      <c r="X5" s="13">
        <f t="shared" si="2"/>
        <v>0</v>
      </c>
      <c r="Y5" s="12"/>
      <c r="Z5" s="15"/>
      <c r="AA5" s="13">
        <f t="shared" si="3"/>
        <v>0</v>
      </c>
      <c r="AB5" s="12"/>
      <c r="AC5" s="15"/>
      <c r="AD5" s="13">
        <f t="shared" ref="AD5:AD13" si="11">+AB5*AC5</f>
        <v>0</v>
      </c>
      <c r="AE5" s="12">
        <v>60</v>
      </c>
      <c r="AF5" s="15"/>
      <c r="AG5" s="13">
        <f t="shared" ref="AG5:AG13" si="12">+AE5*AF5</f>
        <v>0</v>
      </c>
      <c r="AH5" s="12">
        <v>30</v>
      </c>
      <c r="AI5" s="15"/>
      <c r="AJ5" s="13">
        <f t="shared" ref="AJ5:AJ13" si="13">+AH5*AI5</f>
        <v>0</v>
      </c>
      <c r="AK5" s="12">
        <v>180</v>
      </c>
      <c r="AL5" s="15"/>
      <c r="AM5" s="13">
        <f t="shared" ref="AM5:AM13" si="14">+AK5*AL5</f>
        <v>0</v>
      </c>
      <c r="AN5" s="12">
        <v>120</v>
      </c>
      <c r="AO5" s="15"/>
      <c r="AP5" s="13">
        <f t="shared" ref="AP5:AP13" si="15">+AN5*AO5</f>
        <v>0</v>
      </c>
      <c r="AQ5" s="12"/>
      <c r="AR5" s="15"/>
      <c r="AS5" s="13">
        <f t="shared" ref="AS5:AS13" si="16">+AQ5*AR5</f>
        <v>0</v>
      </c>
      <c r="AT5" s="12"/>
      <c r="AU5" s="15"/>
      <c r="AV5" s="13">
        <f t="shared" si="4"/>
        <v>0</v>
      </c>
      <c r="AW5" s="12"/>
      <c r="AX5" s="15"/>
      <c r="AY5" s="13">
        <f t="shared" ref="AY5:AY13" si="17">+AW5*AX5</f>
        <v>0</v>
      </c>
      <c r="AZ5" s="12"/>
      <c r="BA5" s="15"/>
      <c r="BB5" s="13">
        <f t="shared" ref="BB5:BB13" si="18">+AZ5*BA5</f>
        <v>0</v>
      </c>
      <c r="BC5" s="12"/>
      <c r="BD5" s="15"/>
      <c r="BE5" s="13">
        <f t="shared" ref="BE5:BE13" si="19">+BC5*BD5</f>
        <v>0</v>
      </c>
      <c r="BF5" s="13">
        <f t="shared" si="5"/>
        <v>0</v>
      </c>
      <c r="BG5" s="13">
        <f t="shared" ref="BG5:BJ5" si="20">+BF5*(1+BG$1)</f>
        <v>0</v>
      </c>
      <c r="BH5" s="13">
        <f t="shared" si="20"/>
        <v>0</v>
      </c>
      <c r="BI5" s="13">
        <f t="shared" si="20"/>
        <v>0</v>
      </c>
      <c r="BJ5" s="13">
        <f t="shared" si="20"/>
        <v>0</v>
      </c>
      <c r="BK5" s="14">
        <f t="shared" ref="BK5:BK13" si="21">SUM(BF5:BJ5)</f>
        <v>0</v>
      </c>
    </row>
    <row r="6" spans="1:63" ht="45" x14ac:dyDescent="0.25">
      <c r="A6" s="11" t="s">
        <v>181</v>
      </c>
      <c r="B6" s="11" t="s">
        <v>429</v>
      </c>
      <c r="C6" s="11" t="s">
        <v>57</v>
      </c>
      <c r="D6" s="12"/>
      <c r="E6" s="15"/>
      <c r="F6" s="13">
        <f t="shared" si="7"/>
        <v>0</v>
      </c>
      <c r="G6" s="12"/>
      <c r="H6" s="15"/>
      <c r="I6" s="13">
        <f t="shared" si="0"/>
        <v>0</v>
      </c>
      <c r="J6" s="12"/>
      <c r="K6" s="15"/>
      <c r="L6" s="13">
        <f t="shared" si="1"/>
        <v>0</v>
      </c>
      <c r="M6" s="12">
        <v>240</v>
      </c>
      <c r="N6" s="15"/>
      <c r="O6" s="13">
        <f t="shared" si="8"/>
        <v>0</v>
      </c>
      <c r="P6" s="12"/>
      <c r="Q6" s="15"/>
      <c r="R6" s="13">
        <f t="shared" si="9"/>
        <v>0</v>
      </c>
      <c r="S6" s="12">
        <v>420</v>
      </c>
      <c r="T6" s="15"/>
      <c r="U6" s="13">
        <f t="shared" si="10"/>
        <v>0</v>
      </c>
      <c r="V6" s="12"/>
      <c r="W6" s="15"/>
      <c r="X6" s="13">
        <f t="shared" si="2"/>
        <v>0</v>
      </c>
      <c r="Y6" s="12"/>
      <c r="Z6" s="15"/>
      <c r="AA6" s="13">
        <f t="shared" si="3"/>
        <v>0</v>
      </c>
      <c r="AB6" s="12"/>
      <c r="AC6" s="15"/>
      <c r="AD6" s="13">
        <f t="shared" si="11"/>
        <v>0</v>
      </c>
      <c r="AE6" s="12">
        <v>600</v>
      </c>
      <c r="AF6" s="15"/>
      <c r="AG6" s="13">
        <f t="shared" si="12"/>
        <v>0</v>
      </c>
      <c r="AH6" s="12"/>
      <c r="AI6" s="15"/>
      <c r="AJ6" s="13">
        <f t="shared" si="13"/>
        <v>0</v>
      </c>
      <c r="AK6" s="12">
        <v>360</v>
      </c>
      <c r="AL6" s="15"/>
      <c r="AM6" s="13">
        <f t="shared" si="14"/>
        <v>0</v>
      </c>
      <c r="AN6" s="12">
        <v>144</v>
      </c>
      <c r="AO6" s="15"/>
      <c r="AP6" s="13">
        <f t="shared" si="15"/>
        <v>0</v>
      </c>
      <c r="AQ6" s="12"/>
      <c r="AR6" s="15"/>
      <c r="AS6" s="13">
        <f t="shared" si="16"/>
        <v>0</v>
      </c>
      <c r="AT6" s="12"/>
      <c r="AU6" s="15"/>
      <c r="AV6" s="13">
        <f t="shared" si="4"/>
        <v>0</v>
      </c>
      <c r="AW6" s="12"/>
      <c r="AX6" s="15"/>
      <c r="AY6" s="13">
        <f t="shared" si="17"/>
        <v>0</v>
      </c>
      <c r="AZ6" s="12"/>
      <c r="BA6" s="15"/>
      <c r="BB6" s="13">
        <f t="shared" si="18"/>
        <v>0</v>
      </c>
      <c r="BC6" s="12"/>
      <c r="BD6" s="15"/>
      <c r="BE6" s="13">
        <f t="shared" si="19"/>
        <v>0</v>
      </c>
      <c r="BF6" s="13">
        <f t="shared" si="5"/>
        <v>0</v>
      </c>
      <c r="BG6" s="13">
        <f t="shared" ref="BG6:BJ6" si="22">+BF6*(1+BG$1)</f>
        <v>0</v>
      </c>
      <c r="BH6" s="13">
        <f t="shared" si="22"/>
        <v>0</v>
      </c>
      <c r="BI6" s="13">
        <f t="shared" si="22"/>
        <v>0</v>
      </c>
      <c r="BJ6" s="13">
        <f t="shared" si="22"/>
        <v>0</v>
      </c>
      <c r="BK6" s="14">
        <f t="shared" si="21"/>
        <v>0</v>
      </c>
    </row>
    <row r="7" spans="1:63" ht="60" x14ac:dyDescent="0.25">
      <c r="A7" s="11" t="s">
        <v>182</v>
      </c>
      <c r="B7" s="11" t="s">
        <v>430</v>
      </c>
      <c r="C7" s="11" t="s">
        <v>58</v>
      </c>
      <c r="D7" s="12"/>
      <c r="E7" s="15"/>
      <c r="F7" s="13">
        <f t="shared" si="7"/>
        <v>0</v>
      </c>
      <c r="G7" s="12"/>
      <c r="H7" s="15"/>
      <c r="I7" s="13">
        <f t="shared" si="0"/>
        <v>0</v>
      </c>
      <c r="J7" s="12"/>
      <c r="K7" s="15"/>
      <c r="L7" s="13">
        <f t="shared" si="1"/>
        <v>0</v>
      </c>
      <c r="M7" s="12"/>
      <c r="N7" s="15"/>
      <c r="O7" s="13">
        <f t="shared" si="8"/>
        <v>0</v>
      </c>
      <c r="P7" s="12"/>
      <c r="Q7" s="15"/>
      <c r="R7" s="13">
        <f t="shared" si="9"/>
        <v>0</v>
      </c>
      <c r="S7" s="12"/>
      <c r="T7" s="15"/>
      <c r="U7" s="13">
        <f t="shared" si="10"/>
        <v>0</v>
      </c>
      <c r="V7" s="12"/>
      <c r="W7" s="15"/>
      <c r="X7" s="13">
        <f t="shared" si="2"/>
        <v>0</v>
      </c>
      <c r="Y7" s="12"/>
      <c r="Z7" s="15"/>
      <c r="AA7" s="13">
        <f t="shared" si="3"/>
        <v>0</v>
      </c>
      <c r="AB7" s="12"/>
      <c r="AC7" s="15"/>
      <c r="AD7" s="13">
        <f t="shared" si="11"/>
        <v>0</v>
      </c>
      <c r="AE7" s="12"/>
      <c r="AF7" s="15"/>
      <c r="AG7" s="13">
        <f t="shared" si="12"/>
        <v>0</v>
      </c>
      <c r="AH7" s="12"/>
      <c r="AI7" s="15"/>
      <c r="AJ7" s="13">
        <f t="shared" si="13"/>
        <v>0</v>
      </c>
      <c r="AK7" s="12"/>
      <c r="AL7" s="15"/>
      <c r="AM7" s="13">
        <f t="shared" si="14"/>
        <v>0</v>
      </c>
      <c r="AN7" s="12">
        <v>120</v>
      </c>
      <c r="AO7" s="15"/>
      <c r="AP7" s="13">
        <f t="shared" si="15"/>
        <v>0</v>
      </c>
      <c r="AQ7" s="12">
        <v>600</v>
      </c>
      <c r="AR7" s="15"/>
      <c r="AS7" s="13">
        <f t="shared" si="16"/>
        <v>0</v>
      </c>
      <c r="AT7" s="12"/>
      <c r="AU7" s="15"/>
      <c r="AV7" s="13">
        <f t="shared" si="4"/>
        <v>0</v>
      </c>
      <c r="AW7" s="12"/>
      <c r="AX7" s="15"/>
      <c r="AY7" s="13">
        <f t="shared" si="17"/>
        <v>0</v>
      </c>
      <c r="AZ7" s="12"/>
      <c r="BA7" s="15"/>
      <c r="BB7" s="13">
        <f t="shared" si="18"/>
        <v>0</v>
      </c>
      <c r="BC7" s="12">
        <v>600</v>
      </c>
      <c r="BD7" s="15"/>
      <c r="BE7" s="13">
        <f t="shared" si="19"/>
        <v>0</v>
      </c>
      <c r="BF7" s="13">
        <f t="shared" si="5"/>
        <v>0</v>
      </c>
      <c r="BG7" s="13">
        <f t="shared" ref="BG7:BJ7" si="23">+BF7*(1+BG$1)</f>
        <v>0</v>
      </c>
      <c r="BH7" s="13">
        <f t="shared" si="23"/>
        <v>0</v>
      </c>
      <c r="BI7" s="13">
        <f t="shared" si="23"/>
        <v>0</v>
      </c>
      <c r="BJ7" s="13">
        <f t="shared" si="23"/>
        <v>0</v>
      </c>
      <c r="BK7" s="14">
        <f t="shared" si="21"/>
        <v>0</v>
      </c>
    </row>
    <row r="8" spans="1:63" ht="45" x14ac:dyDescent="0.25">
      <c r="A8" s="11" t="s">
        <v>183</v>
      </c>
      <c r="B8" s="11" t="s">
        <v>431</v>
      </c>
      <c r="C8" s="11" t="s">
        <v>57</v>
      </c>
      <c r="D8" s="12"/>
      <c r="E8" s="15"/>
      <c r="F8" s="13">
        <f t="shared" si="7"/>
        <v>0</v>
      </c>
      <c r="G8" s="12"/>
      <c r="H8" s="15"/>
      <c r="I8" s="13">
        <f t="shared" si="0"/>
        <v>0</v>
      </c>
      <c r="J8" s="12"/>
      <c r="K8" s="15"/>
      <c r="L8" s="13">
        <f t="shared" si="1"/>
        <v>0</v>
      </c>
      <c r="M8" s="12">
        <v>20</v>
      </c>
      <c r="N8" s="15"/>
      <c r="O8" s="13">
        <f t="shared" si="8"/>
        <v>0</v>
      </c>
      <c r="P8" s="12"/>
      <c r="Q8" s="15"/>
      <c r="R8" s="13">
        <f t="shared" si="9"/>
        <v>0</v>
      </c>
      <c r="S8" s="12">
        <v>1140</v>
      </c>
      <c r="T8" s="15"/>
      <c r="U8" s="13">
        <f t="shared" si="10"/>
        <v>0</v>
      </c>
      <c r="V8" s="12"/>
      <c r="W8" s="15"/>
      <c r="X8" s="13">
        <f t="shared" si="2"/>
        <v>0</v>
      </c>
      <c r="Y8" s="12"/>
      <c r="Z8" s="15"/>
      <c r="AA8" s="13">
        <f t="shared" si="3"/>
        <v>0</v>
      </c>
      <c r="AB8" s="12"/>
      <c r="AC8" s="15"/>
      <c r="AD8" s="13">
        <f t="shared" si="11"/>
        <v>0</v>
      </c>
      <c r="AE8" s="12">
        <v>24</v>
      </c>
      <c r="AF8" s="15"/>
      <c r="AG8" s="13">
        <f t="shared" si="12"/>
        <v>0</v>
      </c>
      <c r="AH8" s="12"/>
      <c r="AI8" s="15"/>
      <c r="AJ8" s="13">
        <f t="shared" si="13"/>
        <v>0</v>
      </c>
      <c r="AK8" s="12"/>
      <c r="AL8" s="15"/>
      <c r="AM8" s="13">
        <f t="shared" si="14"/>
        <v>0</v>
      </c>
      <c r="AN8" s="12">
        <v>1560</v>
      </c>
      <c r="AO8" s="15"/>
      <c r="AP8" s="13">
        <f t="shared" si="15"/>
        <v>0</v>
      </c>
      <c r="AQ8" s="12">
        <v>6</v>
      </c>
      <c r="AR8" s="15"/>
      <c r="AS8" s="13">
        <f t="shared" si="16"/>
        <v>0</v>
      </c>
      <c r="AT8" s="12"/>
      <c r="AU8" s="15"/>
      <c r="AV8" s="13">
        <f t="shared" si="4"/>
        <v>0</v>
      </c>
      <c r="AW8" s="12"/>
      <c r="AX8" s="15"/>
      <c r="AY8" s="13">
        <f t="shared" si="17"/>
        <v>0</v>
      </c>
      <c r="AZ8" s="12"/>
      <c r="BA8" s="15"/>
      <c r="BB8" s="13">
        <f t="shared" si="18"/>
        <v>0</v>
      </c>
      <c r="BC8" s="12">
        <v>588</v>
      </c>
      <c r="BD8" s="15"/>
      <c r="BE8" s="13">
        <f t="shared" si="19"/>
        <v>0</v>
      </c>
      <c r="BF8" s="13">
        <f t="shared" si="5"/>
        <v>0</v>
      </c>
      <c r="BG8" s="13">
        <f t="shared" ref="BG8:BJ8" si="24">+BF8*(1+BG$1)</f>
        <v>0</v>
      </c>
      <c r="BH8" s="13">
        <f t="shared" si="24"/>
        <v>0</v>
      </c>
      <c r="BI8" s="13">
        <f t="shared" si="24"/>
        <v>0</v>
      </c>
      <c r="BJ8" s="13">
        <f t="shared" si="24"/>
        <v>0</v>
      </c>
      <c r="BK8" s="14">
        <f t="shared" si="21"/>
        <v>0</v>
      </c>
    </row>
    <row r="9" spans="1:63" ht="45" x14ac:dyDescent="0.25">
      <c r="A9" s="11" t="s">
        <v>184</v>
      </c>
      <c r="B9" s="11" t="s">
        <v>432</v>
      </c>
      <c r="C9" s="11" t="s">
        <v>57</v>
      </c>
      <c r="D9" s="12"/>
      <c r="E9" s="15"/>
      <c r="F9" s="13">
        <f t="shared" si="7"/>
        <v>0</v>
      </c>
      <c r="G9" s="12"/>
      <c r="H9" s="15"/>
      <c r="I9" s="13">
        <f t="shared" si="0"/>
        <v>0</v>
      </c>
      <c r="J9" s="12"/>
      <c r="K9" s="15"/>
      <c r="L9" s="13">
        <f t="shared" si="1"/>
        <v>0</v>
      </c>
      <c r="M9" s="12">
        <v>120</v>
      </c>
      <c r="N9" s="15"/>
      <c r="O9" s="13">
        <f t="shared" si="8"/>
        <v>0</v>
      </c>
      <c r="P9" s="12"/>
      <c r="Q9" s="15"/>
      <c r="R9" s="13">
        <f t="shared" si="9"/>
        <v>0</v>
      </c>
      <c r="S9" s="12"/>
      <c r="T9" s="15"/>
      <c r="U9" s="13">
        <f t="shared" si="10"/>
        <v>0</v>
      </c>
      <c r="V9" s="12"/>
      <c r="W9" s="15"/>
      <c r="X9" s="13">
        <f t="shared" si="2"/>
        <v>0</v>
      </c>
      <c r="Y9" s="12"/>
      <c r="Z9" s="15"/>
      <c r="AA9" s="13">
        <f t="shared" si="3"/>
        <v>0</v>
      </c>
      <c r="AB9" s="12"/>
      <c r="AC9" s="15"/>
      <c r="AD9" s="13">
        <f t="shared" si="11"/>
        <v>0</v>
      </c>
      <c r="AE9" s="12"/>
      <c r="AF9" s="15"/>
      <c r="AG9" s="13">
        <f t="shared" si="12"/>
        <v>0</v>
      </c>
      <c r="AH9" s="12"/>
      <c r="AI9" s="15"/>
      <c r="AJ9" s="13">
        <f t="shared" si="13"/>
        <v>0</v>
      </c>
      <c r="AK9" s="12"/>
      <c r="AL9" s="15"/>
      <c r="AM9" s="13">
        <f t="shared" si="14"/>
        <v>0</v>
      </c>
      <c r="AN9" s="12">
        <v>60</v>
      </c>
      <c r="AO9" s="15"/>
      <c r="AP9" s="13">
        <f t="shared" si="15"/>
        <v>0</v>
      </c>
      <c r="AQ9" s="12"/>
      <c r="AR9" s="15"/>
      <c r="AS9" s="13">
        <f t="shared" si="16"/>
        <v>0</v>
      </c>
      <c r="AT9" s="12"/>
      <c r="AU9" s="15"/>
      <c r="AV9" s="13">
        <f t="shared" si="4"/>
        <v>0</v>
      </c>
      <c r="AW9" s="12">
        <v>120</v>
      </c>
      <c r="AX9" s="15"/>
      <c r="AY9" s="13">
        <f t="shared" si="17"/>
        <v>0</v>
      </c>
      <c r="AZ9" s="12">
        <v>120</v>
      </c>
      <c r="BA9" s="15"/>
      <c r="BB9" s="13">
        <f t="shared" si="18"/>
        <v>0</v>
      </c>
      <c r="BC9" s="12"/>
      <c r="BD9" s="15"/>
      <c r="BE9" s="13">
        <f t="shared" si="19"/>
        <v>0</v>
      </c>
      <c r="BF9" s="13">
        <f t="shared" si="5"/>
        <v>0</v>
      </c>
      <c r="BG9" s="13">
        <f t="shared" ref="BG9:BJ9" si="25">+BF9*(1+BG$1)</f>
        <v>0</v>
      </c>
      <c r="BH9" s="13">
        <f t="shared" si="25"/>
        <v>0</v>
      </c>
      <c r="BI9" s="13">
        <f t="shared" si="25"/>
        <v>0</v>
      </c>
      <c r="BJ9" s="13">
        <f t="shared" si="25"/>
        <v>0</v>
      </c>
      <c r="BK9" s="14">
        <f t="shared" si="21"/>
        <v>0</v>
      </c>
    </row>
    <row r="10" spans="1:63" ht="30" x14ac:dyDescent="0.25">
      <c r="A10" s="11" t="s">
        <v>185</v>
      </c>
      <c r="B10" s="11" t="s">
        <v>433</v>
      </c>
      <c r="C10" s="11" t="s">
        <v>55</v>
      </c>
      <c r="D10" s="12">
        <v>6</v>
      </c>
      <c r="E10" s="15"/>
      <c r="F10" s="13">
        <f t="shared" si="7"/>
        <v>0</v>
      </c>
      <c r="G10" s="12"/>
      <c r="H10" s="15"/>
      <c r="I10" s="13">
        <f t="shared" si="0"/>
        <v>0</v>
      </c>
      <c r="J10" s="12"/>
      <c r="K10" s="15"/>
      <c r="L10" s="13">
        <f t="shared" si="1"/>
        <v>0</v>
      </c>
      <c r="M10" s="12">
        <v>50</v>
      </c>
      <c r="N10" s="15"/>
      <c r="O10" s="13">
        <f t="shared" si="8"/>
        <v>0</v>
      </c>
      <c r="P10" s="12"/>
      <c r="Q10" s="15"/>
      <c r="R10" s="13">
        <f t="shared" si="9"/>
        <v>0</v>
      </c>
      <c r="S10" s="12">
        <v>100</v>
      </c>
      <c r="T10" s="15"/>
      <c r="U10" s="13">
        <f t="shared" si="10"/>
        <v>0</v>
      </c>
      <c r="V10" s="12"/>
      <c r="W10" s="15"/>
      <c r="X10" s="13">
        <f t="shared" si="2"/>
        <v>0</v>
      </c>
      <c r="Y10" s="12"/>
      <c r="Z10" s="15"/>
      <c r="AA10" s="13">
        <f t="shared" si="3"/>
        <v>0</v>
      </c>
      <c r="AB10" s="12"/>
      <c r="AC10" s="15"/>
      <c r="AD10" s="13">
        <f t="shared" si="11"/>
        <v>0</v>
      </c>
      <c r="AE10" s="12"/>
      <c r="AF10" s="15"/>
      <c r="AG10" s="13">
        <f t="shared" si="12"/>
        <v>0</v>
      </c>
      <c r="AH10" s="12"/>
      <c r="AI10" s="15"/>
      <c r="AJ10" s="13">
        <f t="shared" si="13"/>
        <v>0</v>
      </c>
      <c r="AK10" s="12"/>
      <c r="AL10" s="15"/>
      <c r="AM10" s="13">
        <f t="shared" si="14"/>
        <v>0</v>
      </c>
      <c r="AN10" s="12">
        <v>30</v>
      </c>
      <c r="AO10" s="15"/>
      <c r="AP10" s="13">
        <f t="shared" si="15"/>
        <v>0</v>
      </c>
      <c r="AQ10" s="12"/>
      <c r="AR10" s="15"/>
      <c r="AS10" s="13">
        <f t="shared" si="16"/>
        <v>0</v>
      </c>
      <c r="AT10" s="12"/>
      <c r="AU10" s="15"/>
      <c r="AV10" s="13">
        <f t="shared" si="4"/>
        <v>0</v>
      </c>
      <c r="AW10" s="12"/>
      <c r="AX10" s="15"/>
      <c r="AY10" s="13">
        <f t="shared" si="17"/>
        <v>0</v>
      </c>
      <c r="AZ10" s="12">
        <v>30</v>
      </c>
      <c r="BA10" s="15"/>
      <c r="BB10" s="13">
        <f t="shared" si="18"/>
        <v>0</v>
      </c>
      <c r="BC10" s="12">
        <v>80</v>
      </c>
      <c r="BD10" s="15"/>
      <c r="BE10" s="13">
        <f t="shared" si="19"/>
        <v>0</v>
      </c>
      <c r="BF10" s="13">
        <f t="shared" si="5"/>
        <v>0</v>
      </c>
      <c r="BG10" s="13">
        <f t="shared" ref="BG10:BJ10" si="26">+BF10*(1+BG$1)</f>
        <v>0</v>
      </c>
      <c r="BH10" s="13">
        <f t="shared" si="26"/>
        <v>0</v>
      </c>
      <c r="BI10" s="13">
        <f t="shared" si="26"/>
        <v>0</v>
      </c>
      <c r="BJ10" s="13">
        <f t="shared" si="26"/>
        <v>0</v>
      </c>
      <c r="BK10" s="14">
        <f t="shared" si="21"/>
        <v>0</v>
      </c>
    </row>
    <row r="11" spans="1:63" ht="60" x14ac:dyDescent="0.25">
      <c r="A11" s="11" t="s">
        <v>186</v>
      </c>
      <c r="B11" s="11" t="s">
        <v>434</v>
      </c>
      <c r="C11" s="67" t="s">
        <v>55</v>
      </c>
      <c r="D11" s="12"/>
      <c r="E11" s="15"/>
      <c r="F11" s="13">
        <f t="shared" si="7"/>
        <v>0</v>
      </c>
      <c r="G11" s="12">
        <v>192</v>
      </c>
      <c r="H11" s="15"/>
      <c r="I11" s="13">
        <f t="shared" si="0"/>
        <v>0</v>
      </c>
      <c r="J11" s="12">
        <v>192</v>
      </c>
      <c r="K11" s="15"/>
      <c r="L11" s="13">
        <f t="shared" si="1"/>
        <v>0</v>
      </c>
      <c r="M11" s="12">
        <v>384</v>
      </c>
      <c r="N11" s="15"/>
      <c r="O11" s="13">
        <f t="shared" si="8"/>
        <v>0</v>
      </c>
      <c r="P11" s="12"/>
      <c r="Q11" s="15"/>
      <c r="R11" s="13">
        <f t="shared" si="9"/>
        <v>0</v>
      </c>
      <c r="S11" s="12">
        <v>770</v>
      </c>
      <c r="T11" s="15"/>
      <c r="U11" s="13">
        <f t="shared" si="10"/>
        <v>0</v>
      </c>
      <c r="V11" s="12">
        <v>200</v>
      </c>
      <c r="W11" s="15"/>
      <c r="X11" s="13">
        <f t="shared" si="2"/>
        <v>0</v>
      </c>
      <c r="Y11" s="12">
        <v>200</v>
      </c>
      <c r="Z11" s="15"/>
      <c r="AA11" s="13">
        <f t="shared" si="3"/>
        <v>0</v>
      </c>
      <c r="AB11" s="12"/>
      <c r="AC11" s="15"/>
      <c r="AD11" s="13">
        <f t="shared" si="11"/>
        <v>0</v>
      </c>
      <c r="AE11" s="12">
        <v>2400</v>
      </c>
      <c r="AF11" s="15"/>
      <c r="AG11" s="13">
        <f t="shared" si="12"/>
        <v>0</v>
      </c>
      <c r="AH11" s="12"/>
      <c r="AI11" s="15"/>
      <c r="AJ11" s="13">
        <f t="shared" si="13"/>
        <v>0</v>
      </c>
      <c r="AK11" s="12"/>
      <c r="AL11" s="15"/>
      <c r="AM11" s="13">
        <f t="shared" si="14"/>
        <v>0</v>
      </c>
      <c r="AN11" s="12">
        <v>100</v>
      </c>
      <c r="AO11" s="15"/>
      <c r="AP11" s="13">
        <f t="shared" si="15"/>
        <v>0</v>
      </c>
      <c r="AQ11" s="12"/>
      <c r="AR11" s="15"/>
      <c r="AS11" s="13">
        <f t="shared" si="16"/>
        <v>0</v>
      </c>
      <c r="AT11" s="12">
        <v>2000</v>
      </c>
      <c r="AU11" s="15"/>
      <c r="AV11" s="13">
        <f t="shared" si="4"/>
        <v>0</v>
      </c>
      <c r="AW11" s="12">
        <v>1440</v>
      </c>
      <c r="AX11" s="15"/>
      <c r="AY11" s="13">
        <f t="shared" si="17"/>
        <v>0</v>
      </c>
      <c r="AZ11" s="12">
        <v>1440</v>
      </c>
      <c r="BA11" s="15"/>
      <c r="BB11" s="13">
        <f t="shared" si="18"/>
        <v>0</v>
      </c>
      <c r="BC11" s="12">
        <v>2000</v>
      </c>
      <c r="BD11" s="15"/>
      <c r="BE11" s="13">
        <f t="shared" si="19"/>
        <v>0</v>
      </c>
      <c r="BF11" s="13">
        <f>+BE11+BB11+AY11+AS11+AP11+AM11+AG11+AD11+U11+R11+O11+F11+AV11+AA11+X11+L11+I11</f>
        <v>0</v>
      </c>
      <c r="BG11" s="13">
        <f t="shared" ref="BG11:BJ11" si="27">+BF11*(1+BG$1)</f>
        <v>0</v>
      </c>
      <c r="BH11" s="13">
        <f t="shared" si="27"/>
        <v>0</v>
      </c>
      <c r="BI11" s="13">
        <f t="shared" si="27"/>
        <v>0</v>
      </c>
      <c r="BJ11" s="13">
        <f t="shared" si="27"/>
        <v>0</v>
      </c>
      <c r="BK11" s="14">
        <f t="shared" si="21"/>
        <v>0</v>
      </c>
    </row>
    <row r="12" spans="1:63" ht="30" x14ac:dyDescent="0.25">
      <c r="A12" s="11" t="s">
        <v>187</v>
      </c>
      <c r="B12" s="11" t="s">
        <v>435</v>
      </c>
      <c r="C12" s="67" t="s">
        <v>57</v>
      </c>
      <c r="D12" s="12"/>
      <c r="E12" s="15"/>
      <c r="F12" s="13">
        <f t="shared" si="7"/>
        <v>0</v>
      </c>
      <c r="G12" s="12"/>
      <c r="H12" s="15"/>
      <c r="I12" s="13">
        <f t="shared" si="0"/>
        <v>0</v>
      </c>
      <c r="J12" s="12"/>
      <c r="K12" s="15"/>
      <c r="L12" s="13">
        <f t="shared" si="1"/>
        <v>0</v>
      </c>
      <c r="M12" s="12">
        <v>36</v>
      </c>
      <c r="N12" s="15"/>
      <c r="O12" s="13">
        <f t="shared" si="8"/>
        <v>0</v>
      </c>
      <c r="P12" s="12"/>
      <c r="Q12" s="15"/>
      <c r="R12" s="13">
        <f t="shared" si="9"/>
        <v>0</v>
      </c>
      <c r="S12" s="12"/>
      <c r="T12" s="15"/>
      <c r="U12" s="13">
        <f t="shared" si="10"/>
        <v>0</v>
      </c>
      <c r="V12" s="12"/>
      <c r="W12" s="15"/>
      <c r="X12" s="13">
        <f t="shared" si="2"/>
        <v>0</v>
      </c>
      <c r="Y12" s="12"/>
      <c r="Z12" s="15"/>
      <c r="AA12" s="13">
        <f t="shared" si="3"/>
        <v>0</v>
      </c>
      <c r="AB12" s="12"/>
      <c r="AC12" s="15"/>
      <c r="AD12" s="13">
        <f t="shared" si="11"/>
        <v>0</v>
      </c>
      <c r="AE12" s="12">
        <v>200</v>
      </c>
      <c r="AF12" s="15"/>
      <c r="AG12" s="13">
        <f t="shared" si="12"/>
        <v>0</v>
      </c>
      <c r="AH12" s="12"/>
      <c r="AI12" s="15"/>
      <c r="AJ12" s="13">
        <f t="shared" si="13"/>
        <v>0</v>
      </c>
      <c r="AK12" s="12">
        <v>60</v>
      </c>
      <c r="AL12" s="15"/>
      <c r="AM12" s="13">
        <f t="shared" si="14"/>
        <v>0</v>
      </c>
      <c r="AN12" s="12">
        <v>12</v>
      </c>
      <c r="AO12" s="15"/>
      <c r="AP12" s="13">
        <f t="shared" si="15"/>
        <v>0</v>
      </c>
      <c r="AQ12" s="12"/>
      <c r="AR12" s="15"/>
      <c r="AS12" s="13">
        <f t="shared" si="16"/>
        <v>0</v>
      </c>
      <c r="AT12" s="12"/>
      <c r="AU12" s="15"/>
      <c r="AV12" s="13">
        <f t="shared" si="4"/>
        <v>0</v>
      </c>
      <c r="AW12" s="12"/>
      <c r="AX12" s="15"/>
      <c r="AY12" s="13">
        <f t="shared" si="17"/>
        <v>0</v>
      </c>
      <c r="AZ12" s="12"/>
      <c r="BA12" s="15"/>
      <c r="BB12" s="13">
        <f t="shared" si="18"/>
        <v>0</v>
      </c>
      <c r="BC12" s="12">
        <v>60</v>
      </c>
      <c r="BD12" s="15"/>
      <c r="BE12" s="13">
        <f t="shared" si="19"/>
        <v>0</v>
      </c>
      <c r="BF12" s="13">
        <f t="shared" ref="BF12:BF13" si="28">+BE12+BB12+AY12+AS12+AP12+AM12+AG12+AD12+U12+R12+O12+F12+AV12+AA12+X12+L12+I12</f>
        <v>0</v>
      </c>
      <c r="BG12" s="13">
        <f t="shared" ref="BG12:BJ12" si="29">+BF12*(1+BG$1)</f>
        <v>0</v>
      </c>
      <c r="BH12" s="13">
        <f t="shared" si="29"/>
        <v>0</v>
      </c>
      <c r="BI12" s="13">
        <f t="shared" si="29"/>
        <v>0</v>
      </c>
      <c r="BJ12" s="13">
        <f t="shared" si="29"/>
        <v>0</v>
      </c>
      <c r="BK12" s="14">
        <f t="shared" si="21"/>
        <v>0</v>
      </c>
    </row>
    <row r="13" spans="1:63" ht="45" x14ac:dyDescent="0.25">
      <c r="A13" s="11" t="s">
        <v>188</v>
      </c>
      <c r="B13" s="11" t="s">
        <v>436</v>
      </c>
      <c r="C13" s="67" t="s">
        <v>684</v>
      </c>
      <c r="D13" s="12"/>
      <c r="E13" s="15"/>
      <c r="F13" s="13">
        <f t="shared" si="7"/>
        <v>0</v>
      </c>
      <c r="G13" s="12"/>
      <c r="H13" s="15"/>
      <c r="I13" s="13">
        <f t="shared" si="0"/>
        <v>0</v>
      </c>
      <c r="J13" s="12">
        <v>24</v>
      </c>
      <c r="K13" s="15"/>
      <c r="L13" s="13">
        <f t="shared" si="1"/>
        <v>0</v>
      </c>
      <c r="M13" s="12"/>
      <c r="N13" s="15"/>
      <c r="O13" s="13">
        <f t="shared" si="8"/>
        <v>0</v>
      </c>
      <c r="P13" s="12"/>
      <c r="Q13" s="15"/>
      <c r="R13" s="13">
        <f t="shared" si="9"/>
        <v>0</v>
      </c>
      <c r="S13" s="12"/>
      <c r="T13" s="15"/>
      <c r="U13" s="13">
        <f t="shared" si="10"/>
        <v>0</v>
      </c>
      <c r="V13" s="12"/>
      <c r="W13" s="15"/>
      <c r="X13" s="13">
        <f t="shared" si="2"/>
        <v>0</v>
      </c>
      <c r="Y13" s="12"/>
      <c r="Z13" s="15"/>
      <c r="AA13" s="13">
        <f t="shared" si="3"/>
        <v>0</v>
      </c>
      <c r="AB13" s="12"/>
      <c r="AC13" s="15"/>
      <c r="AD13" s="13">
        <f t="shared" si="11"/>
        <v>0</v>
      </c>
      <c r="AE13" s="12"/>
      <c r="AF13" s="15"/>
      <c r="AG13" s="13">
        <f t="shared" si="12"/>
        <v>0</v>
      </c>
      <c r="AH13" s="12"/>
      <c r="AI13" s="15"/>
      <c r="AJ13" s="13">
        <f t="shared" si="13"/>
        <v>0</v>
      </c>
      <c r="AK13" s="12"/>
      <c r="AL13" s="15"/>
      <c r="AM13" s="13">
        <f t="shared" si="14"/>
        <v>0</v>
      </c>
      <c r="AN13" s="12">
        <v>6</v>
      </c>
      <c r="AO13" s="15"/>
      <c r="AP13" s="13">
        <f t="shared" si="15"/>
        <v>0</v>
      </c>
      <c r="AQ13" s="12"/>
      <c r="AR13" s="15"/>
      <c r="AS13" s="13">
        <f t="shared" si="16"/>
        <v>0</v>
      </c>
      <c r="AT13" s="12"/>
      <c r="AU13" s="15"/>
      <c r="AV13" s="13">
        <f t="shared" si="4"/>
        <v>0</v>
      </c>
      <c r="AW13" s="12"/>
      <c r="AX13" s="15"/>
      <c r="AY13" s="13">
        <f t="shared" si="17"/>
        <v>0</v>
      </c>
      <c r="AZ13" s="12">
        <v>12</v>
      </c>
      <c r="BA13" s="15"/>
      <c r="BB13" s="13">
        <f t="shared" si="18"/>
        <v>0</v>
      </c>
      <c r="BC13" s="12"/>
      <c r="BD13" s="15"/>
      <c r="BE13" s="13">
        <f t="shared" si="19"/>
        <v>0</v>
      </c>
      <c r="BF13" s="13">
        <f t="shared" si="28"/>
        <v>0</v>
      </c>
      <c r="BG13" s="13">
        <f t="shared" ref="BG13:BJ13" si="30">+BF13*(1+BG$1)</f>
        <v>0</v>
      </c>
      <c r="BH13" s="13">
        <f t="shared" si="30"/>
        <v>0</v>
      </c>
      <c r="BI13" s="13">
        <f t="shared" si="30"/>
        <v>0</v>
      </c>
      <c r="BJ13" s="13">
        <f t="shared" si="30"/>
        <v>0</v>
      </c>
      <c r="BK13" s="14">
        <f t="shared" si="21"/>
        <v>0</v>
      </c>
    </row>
    <row r="14" spans="1:63" ht="15.75" thickBot="1" x14ac:dyDescent="0.3">
      <c r="BH14" s="24" t="s">
        <v>630</v>
      </c>
      <c r="BI14" s="24"/>
      <c r="BJ14" s="24"/>
      <c r="BK14" s="25">
        <f>SUM(BK4:BK13)</f>
        <v>0</v>
      </c>
    </row>
    <row r="15" spans="1:63" ht="15.75" thickTop="1" x14ac:dyDescent="0.25"/>
  </sheetData>
  <sheetProtection algorithmName="SHA-512" hashValue="3XejtgWFzhQkH9cyKOCeXtje3GmY0wJtlybzsLh+v95PtZFVdnvDvQD/j52EPMlEvGaZDCvK1C+YIgVhNw3IGg==" saltValue="vSxQRJhTmvm+JfFDgqbZbQ==" spinCount="100000" sheet="1"/>
  <mergeCells count="27">
    <mergeCell ref="AZ2:BB2"/>
    <mergeCell ref="BC2:BE2"/>
    <mergeCell ref="BF2:BF3"/>
    <mergeCell ref="AN2:AP2"/>
    <mergeCell ref="AQ2:AS2"/>
    <mergeCell ref="AT2:AV2"/>
    <mergeCell ref="A2:A3"/>
    <mergeCell ref="C2:C3"/>
    <mergeCell ref="D2:F2"/>
    <mergeCell ref="B2:B3"/>
    <mergeCell ref="AW2:AY2"/>
    <mergeCell ref="AK2:AM2"/>
    <mergeCell ref="G2:I2"/>
    <mergeCell ref="J2:L2"/>
    <mergeCell ref="V2:X2"/>
    <mergeCell ref="Y2:AA2"/>
    <mergeCell ref="AH2:AJ2"/>
    <mergeCell ref="P2:R2"/>
    <mergeCell ref="S2:U2"/>
    <mergeCell ref="AB2:AD2"/>
    <mergeCell ref="AE2:AG2"/>
    <mergeCell ref="M2:O2"/>
    <mergeCell ref="BJ2:BJ3"/>
    <mergeCell ref="BK2:BK3"/>
    <mergeCell ref="BG2:BG3"/>
    <mergeCell ref="BH2:BH3"/>
    <mergeCell ref="BI2:BI3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BT20"/>
  <sheetViews>
    <sheetView workbookViewId="0">
      <pane xSplit="3" ySplit="3" topLeftCell="BM19" activePane="bottomRight" state="frozen"/>
      <selection pane="topRight" activeCell="D1" sqref="D1"/>
      <selection pane="bottomLeft" activeCell="A3" sqref="A3"/>
      <selection pane="bottomRight" activeCell="D2" sqref="D2:BN2"/>
    </sheetView>
  </sheetViews>
  <sheetFormatPr defaultRowHeight="15" x14ac:dyDescent="0.25"/>
  <cols>
    <col min="1" max="1" width="16.42578125" style="4" customWidth="1"/>
    <col min="2" max="2" width="34.28515625" style="4" customWidth="1"/>
    <col min="3" max="3" width="17.7109375" style="4" customWidth="1"/>
    <col min="4" max="72" width="14.7109375" style="5" customWidth="1"/>
    <col min="73" max="16384" width="9.140625" style="5"/>
  </cols>
  <sheetData>
    <row r="1" spans="1:72" ht="30" x14ac:dyDescent="0.25">
      <c r="BO1" s="23" t="s">
        <v>629</v>
      </c>
      <c r="BP1" s="16">
        <v>0</v>
      </c>
      <c r="BQ1" s="16">
        <v>0</v>
      </c>
      <c r="BR1" s="16">
        <v>0</v>
      </c>
      <c r="BS1" s="16">
        <v>0</v>
      </c>
    </row>
    <row r="2" spans="1:72" s="8" customFormat="1" ht="59.25" customHeight="1" x14ac:dyDescent="0.25">
      <c r="A2" s="78" t="s">
        <v>53</v>
      </c>
      <c r="B2" s="78" t="s">
        <v>335</v>
      </c>
      <c r="C2" s="78" t="s">
        <v>54</v>
      </c>
      <c r="D2" s="80" t="s">
        <v>0</v>
      </c>
      <c r="E2" s="81"/>
      <c r="F2" s="82"/>
      <c r="G2" s="80" t="s">
        <v>1</v>
      </c>
      <c r="H2" s="81"/>
      <c r="I2" s="82"/>
      <c r="J2" s="80" t="s">
        <v>2</v>
      </c>
      <c r="K2" s="81"/>
      <c r="L2" s="82"/>
      <c r="M2" s="80" t="s">
        <v>612</v>
      </c>
      <c r="N2" s="81"/>
      <c r="O2" s="82"/>
      <c r="P2" s="80" t="s">
        <v>3</v>
      </c>
      <c r="Q2" s="81"/>
      <c r="R2" s="82"/>
      <c r="S2" s="80" t="s">
        <v>4</v>
      </c>
      <c r="T2" s="81"/>
      <c r="U2" s="82"/>
      <c r="V2" s="80" t="s">
        <v>75</v>
      </c>
      <c r="W2" s="81"/>
      <c r="X2" s="82"/>
      <c r="Y2" s="80" t="s">
        <v>604</v>
      </c>
      <c r="Z2" s="81"/>
      <c r="AA2" s="82"/>
      <c r="AB2" s="80" t="s">
        <v>178</v>
      </c>
      <c r="AC2" s="81"/>
      <c r="AD2" s="82"/>
      <c r="AE2" s="80" t="s">
        <v>5</v>
      </c>
      <c r="AF2" s="81"/>
      <c r="AG2" s="82"/>
      <c r="AH2" s="80" t="s">
        <v>6</v>
      </c>
      <c r="AI2" s="81"/>
      <c r="AJ2" s="82"/>
      <c r="AK2" s="80" t="s">
        <v>76</v>
      </c>
      <c r="AL2" s="81"/>
      <c r="AM2" s="82"/>
      <c r="AN2" s="80" t="s">
        <v>613</v>
      </c>
      <c r="AO2" s="81"/>
      <c r="AP2" s="82"/>
      <c r="AQ2" s="80" t="s">
        <v>606</v>
      </c>
      <c r="AR2" s="81"/>
      <c r="AS2" s="82"/>
      <c r="AT2" s="80" t="s">
        <v>621</v>
      </c>
      <c r="AU2" s="81"/>
      <c r="AV2" s="82"/>
      <c r="AW2" s="80" t="s">
        <v>334</v>
      </c>
      <c r="AX2" s="81"/>
      <c r="AY2" s="82"/>
      <c r="AZ2" s="80" t="s">
        <v>611</v>
      </c>
      <c r="BA2" s="81"/>
      <c r="BB2" s="82"/>
      <c r="BC2" s="77" t="s">
        <v>622</v>
      </c>
      <c r="BD2" s="77"/>
      <c r="BE2" s="77"/>
      <c r="BF2" s="77" t="s">
        <v>620</v>
      </c>
      <c r="BG2" s="77"/>
      <c r="BH2" s="77"/>
      <c r="BI2" s="80" t="s">
        <v>618</v>
      </c>
      <c r="BJ2" s="81"/>
      <c r="BK2" s="82"/>
      <c r="BL2" s="77" t="s">
        <v>619</v>
      </c>
      <c r="BM2" s="77"/>
      <c r="BN2" s="77"/>
      <c r="BO2" s="78" t="s">
        <v>623</v>
      </c>
      <c r="BP2" s="77" t="s">
        <v>624</v>
      </c>
      <c r="BQ2" s="77" t="s">
        <v>625</v>
      </c>
      <c r="BR2" s="77" t="s">
        <v>626</v>
      </c>
      <c r="BS2" s="77" t="s">
        <v>627</v>
      </c>
      <c r="BT2" s="77" t="s">
        <v>628</v>
      </c>
    </row>
    <row r="3" spans="1:72" s="10" customFormat="1" x14ac:dyDescent="0.25">
      <c r="A3" s="79"/>
      <c r="B3" s="79"/>
      <c r="C3" s="79"/>
      <c r="D3" s="9" t="s">
        <v>7</v>
      </c>
      <c r="E3" s="9" t="s">
        <v>8</v>
      </c>
      <c r="F3" s="9" t="s">
        <v>9</v>
      </c>
      <c r="G3" s="9" t="s">
        <v>7</v>
      </c>
      <c r="H3" s="9" t="s">
        <v>8</v>
      </c>
      <c r="I3" s="9" t="s">
        <v>9</v>
      </c>
      <c r="J3" s="9" t="s">
        <v>7</v>
      </c>
      <c r="K3" s="9" t="s">
        <v>8</v>
      </c>
      <c r="L3" s="9" t="s">
        <v>9</v>
      </c>
      <c r="M3" s="9" t="s">
        <v>7</v>
      </c>
      <c r="N3" s="9" t="s">
        <v>8</v>
      </c>
      <c r="O3" s="9" t="s">
        <v>9</v>
      </c>
      <c r="P3" s="9" t="s">
        <v>7</v>
      </c>
      <c r="Q3" s="9" t="s">
        <v>8</v>
      </c>
      <c r="R3" s="9" t="s">
        <v>9</v>
      </c>
      <c r="S3" s="9" t="s">
        <v>7</v>
      </c>
      <c r="T3" s="9" t="s">
        <v>8</v>
      </c>
      <c r="U3" s="9" t="s">
        <v>9</v>
      </c>
      <c r="V3" s="9" t="s">
        <v>7</v>
      </c>
      <c r="W3" s="9" t="s">
        <v>8</v>
      </c>
      <c r="X3" s="9" t="s">
        <v>9</v>
      </c>
      <c r="Y3" s="9" t="s">
        <v>7</v>
      </c>
      <c r="Z3" s="9" t="s">
        <v>8</v>
      </c>
      <c r="AA3" s="9" t="s">
        <v>9</v>
      </c>
      <c r="AB3" s="9" t="s">
        <v>7</v>
      </c>
      <c r="AC3" s="9" t="s">
        <v>8</v>
      </c>
      <c r="AD3" s="9" t="s">
        <v>9</v>
      </c>
      <c r="AE3" s="9" t="s">
        <v>7</v>
      </c>
      <c r="AF3" s="9" t="s">
        <v>8</v>
      </c>
      <c r="AG3" s="9" t="s">
        <v>9</v>
      </c>
      <c r="AH3" s="9" t="s">
        <v>7</v>
      </c>
      <c r="AI3" s="9" t="s">
        <v>8</v>
      </c>
      <c r="AJ3" s="9" t="s">
        <v>9</v>
      </c>
      <c r="AK3" s="9" t="s">
        <v>7</v>
      </c>
      <c r="AL3" s="9" t="s">
        <v>8</v>
      </c>
      <c r="AM3" s="9" t="s">
        <v>9</v>
      </c>
      <c r="AN3" s="9" t="s">
        <v>7</v>
      </c>
      <c r="AO3" s="9" t="s">
        <v>8</v>
      </c>
      <c r="AP3" s="9" t="s">
        <v>9</v>
      </c>
      <c r="AQ3" s="9" t="s">
        <v>7</v>
      </c>
      <c r="AR3" s="9" t="s">
        <v>8</v>
      </c>
      <c r="AS3" s="9" t="s">
        <v>9</v>
      </c>
      <c r="AT3" s="9" t="s">
        <v>7</v>
      </c>
      <c r="AU3" s="9" t="s">
        <v>8</v>
      </c>
      <c r="AV3" s="9" t="s">
        <v>9</v>
      </c>
      <c r="AW3" s="9" t="s">
        <v>7</v>
      </c>
      <c r="AX3" s="9" t="s">
        <v>8</v>
      </c>
      <c r="AY3" s="9" t="s">
        <v>9</v>
      </c>
      <c r="AZ3" s="9" t="s">
        <v>7</v>
      </c>
      <c r="BA3" s="9" t="s">
        <v>8</v>
      </c>
      <c r="BB3" s="9" t="s">
        <v>9</v>
      </c>
      <c r="BC3" s="9" t="s">
        <v>7</v>
      </c>
      <c r="BD3" s="9" t="s">
        <v>8</v>
      </c>
      <c r="BE3" s="9" t="s">
        <v>9</v>
      </c>
      <c r="BF3" s="9" t="s">
        <v>7</v>
      </c>
      <c r="BG3" s="9" t="s">
        <v>8</v>
      </c>
      <c r="BH3" s="9" t="s">
        <v>9</v>
      </c>
      <c r="BI3" s="9" t="s">
        <v>7</v>
      </c>
      <c r="BJ3" s="9" t="s">
        <v>8</v>
      </c>
      <c r="BK3" s="9" t="s">
        <v>9</v>
      </c>
      <c r="BL3" s="9" t="s">
        <v>7</v>
      </c>
      <c r="BM3" s="9" t="s">
        <v>8</v>
      </c>
      <c r="BN3" s="9" t="s">
        <v>9</v>
      </c>
      <c r="BO3" s="79"/>
      <c r="BP3" s="77"/>
      <c r="BQ3" s="77"/>
      <c r="BR3" s="77"/>
      <c r="BS3" s="77"/>
      <c r="BT3" s="77"/>
    </row>
    <row r="4" spans="1:72" ht="60" x14ac:dyDescent="0.25">
      <c r="A4" s="11" t="s">
        <v>190</v>
      </c>
      <c r="B4" s="11" t="s">
        <v>437</v>
      </c>
      <c r="C4" s="11" t="s">
        <v>60</v>
      </c>
      <c r="D4" s="12">
        <v>10</v>
      </c>
      <c r="E4" s="15"/>
      <c r="F4" s="13">
        <f>+D4*E4</f>
        <v>0</v>
      </c>
      <c r="G4" s="12"/>
      <c r="H4" s="15"/>
      <c r="I4" s="13">
        <f>+G4*H4</f>
        <v>0</v>
      </c>
      <c r="J4" s="12">
        <v>5</v>
      </c>
      <c r="K4" s="15"/>
      <c r="L4" s="13">
        <f>+J4*K4</f>
        <v>0</v>
      </c>
      <c r="M4" s="12">
        <v>5</v>
      </c>
      <c r="N4" s="15"/>
      <c r="O4" s="13">
        <f>+M4*N4</f>
        <v>0</v>
      </c>
      <c r="P4" s="12">
        <v>5</v>
      </c>
      <c r="Q4" s="15"/>
      <c r="R4" s="13">
        <f>+P4*Q4</f>
        <v>0</v>
      </c>
      <c r="S4" s="12">
        <v>5</v>
      </c>
      <c r="T4" s="15"/>
      <c r="U4" s="13">
        <f>+S4*T4</f>
        <v>0</v>
      </c>
      <c r="V4" s="12">
        <v>6</v>
      </c>
      <c r="W4" s="15"/>
      <c r="X4" s="13">
        <f>+V4*W4</f>
        <v>0</v>
      </c>
      <c r="Y4" s="12"/>
      <c r="Z4" s="15"/>
      <c r="AA4" s="13">
        <f>+Y4*Z4</f>
        <v>0</v>
      </c>
      <c r="AB4" s="12">
        <v>6</v>
      </c>
      <c r="AC4" s="15"/>
      <c r="AD4" s="13">
        <f>+AB4*AC4</f>
        <v>0</v>
      </c>
      <c r="AE4" s="12"/>
      <c r="AF4" s="15"/>
      <c r="AG4" s="13">
        <f>+AE4*AF4</f>
        <v>0</v>
      </c>
      <c r="AH4" s="12">
        <v>10</v>
      </c>
      <c r="AI4" s="15"/>
      <c r="AJ4" s="13">
        <f>+AH4*AI4</f>
        <v>0</v>
      </c>
      <c r="AK4" s="12"/>
      <c r="AL4" s="15"/>
      <c r="AM4" s="13">
        <f>+AK4*AL4</f>
        <v>0</v>
      </c>
      <c r="AN4" s="12"/>
      <c r="AO4" s="15"/>
      <c r="AP4" s="13">
        <f>+AN4*AO4</f>
        <v>0</v>
      </c>
      <c r="AQ4" s="12"/>
      <c r="AR4" s="15"/>
      <c r="AS4" s="13">
        <f>+AQ4*AR4</f>
        <v>0</v>
      </c>
      <c r="AT4" s="12">
        <v>15</v>
      </c>
      <c r="AU4" s="15"/>
      <c r="AV4" s="13">
        <f>+AT4*AU4</f>
        <v>0</v>
      </c>
      <c r="AW4" s="12">
        <v>5</v>
      </c>
      <c r="AX4" s="15"/>
      <c r="AY4" s="13">
        <f>+AW4*AX4</f>
        <v>0</v>
      </c>
      <c r="AZ4" s="12"/>
      <c r="BA4" s="15"/>
      <c r="BB4" s="13">
        <f>+AZ4*BA4</f>
        <v>0</v>
      </c>
      <c r="BC4" s="12">
        <v>4</v>
      </c>
      <c r="BD4" s="15"/>
      <c r="BE4" s="13">
        <f>+BC4*BD4</f>
        <v>0</v>
      </c>
      <c r="BF4" s="12">
        <v>10</v>
      </c>
      <c r="BG4" s="15"/>
      <c r="BH4" s="13">
        <f>+BF4*BG4</f>
        <v>0</v>
      </c>
      <c r="BI4" s="12">
        <v>10</v>
      </c>
      <c r="BJ4" s="15"/>
      <c r="BK4" s="13">
        <f>+BI4*BJ4</f>
        <v>0</v>
      </c>
      <c r="BL4" s="12">
        <v>20</v>
      </c>
      <c r="BM4" s="15"/>
      <c r="BN4" s="13">
        <f>+BL4*BM4</f>
        <v>0</v>
      </c>
      <c r="BO4" s="13">
        <f>+BN4+BK4+BH4+BE4+BB4+AY4+AV4+AS4+AP4+AM4+AJ4+AD4+AA4+X4+U4+R4+O4+L4+I4+F4</f>
        <v>0</v>
      </c>
      <c r="BP4" s="13">
        <f>+BO4*(1+BP$1)</f>
        <v>0</v>
      </c>
      <c r="BQ4" s="13">
        <f t="shared" ref="BQ4:BS4" si="0">+BP4*(1+BQ$1)</f>
        <v>0</v>
      </c>
      <c r="BR4" s="13">
        <f t="shared" si="0"/>
        <v>0</v>
      </c>
      <c r="BS4" s="13">
        <f t="shared" si="0"/>
        <v>0</v>
      </c>
      <c r="BT4" s="14">
        <f>SUM(BO4:BS4)</f>
        <v>0</v>
      </c>
    </row>
    <row r="5" spans="1:72" ht="45" x14ac:dyDescent="0.25">
      <c r="A5" s="11" t="s">
        <v>191</v>
      </c>
      <c r="B5" s="11" t="s">
        <v>438</v>
      </c>
      <c r="C5" s="11" t="s">
        <v>60</v>
      </c>
      <c r="D5" s="12"/>
      <c r="E5" s="15"/>
      <c r="F5" s="13">
        <f t="shared" ref="F5:F18" si="1">+D5*E5</f>
        <v>0</v>
      </c>
      <c r="G5" s="12"/>
      <c r="H5" s="15"/>
      <c r="I5" s="13">
        <f t="shared" ref="I5:I18" si="2">+G5*H5</f>
        <v>0</v>
      </c>
      <c r="J5" s="12"/>
      <c r="K5" s="15"/>
      <c r="L5" s="13">
        <f t="shared" ref="L5:L18" si="3">+J5*K5</f>
        <v>0</v>
      </c>
      <c r="M5" s="12"/>
      <c r="N5" s="15"/>
      <c r="O5" s="13">
        <f t="shared" ref="O5:O18" si="4">+M5*N5</f>
        <v>0</v>
      </c>
      <c r="P5" s="12">
        <v>10</v>
      </c>
      <c r="Q5" s="15"/>
      <c r="R5" s="13">
        <f t="shared" ref="R5:R18" si="5">+P5*Q5</f>
        <v>0</v>
      </c>
      <c r="S5" s="12"/>
      <c r="T5" s="15"/>
      <c r="U5" s="13">
        <f t="shared" ref="U5:U18" si="6">+S5*T5</f>
        <v>0</v>
      </c>
      <c r="V5" s="12">
        <v>170</v>
      </c>
      <c r="W5" s="15"/>
      <c r="X5" s="13">
        <f t="shared" ref="X5:X18" si="7">+V5*W5</f>
        <v>0</v>
      </c>
      <c r="Y5" s="12"/>
      <c r="Z5" s="15"/>
      <c r="AA5" s="13">
        <f t="shared" ref="AA5:AA18" si="8">+Y5*Z5</f>
        <v>0</v>
      </c>
      <c r="AB5" s="12"/>
      <c r="AC5" s="15"/>
      <c r="AD5" s="13">
        <f t="shared" ref="AD5:AD18" si="9">+AB5*AC5</f>
        <v>0</v>
      </c>
      <c r="AE5" s="12"/>
      <c r="AF5" s="15"/>
      <c r="AG5" s="13">
        <f t="shared" ref="AG5:AG18" si="10">+AE5*AF5</f>
        <v>0</v>
      </c>
      <c r="AH5" s="12"/>
      <c r="AI5" s="15"/>
      <c r="AJ5" s="13">
        <f t="shared" ref="AJ5:AJ18" si="11">+AH5*AI5</f>
        <v>0</v>
      </c>
      <c r="AK5" s="12"/>
      <c r="AL5" s="15"/>
      <c r="AM5" s="13">
        <f t="shared" ref="AM5:AM18" si="12">+AK5*AL5</f>
        <v>0</v>
      </c>
      <c r="AN5" s="12"/>
      <c r="AO5" s="15"/>
      <c r="AP5" s="13">
        <f t="shared" ref="AP5:AP18" si="13">+AN5*AO5</f>
        <v>0</v>
      </c>
      <c r="AQ5" s="12"/>
      <c r="AR5" s="15"/>
      <c r="AS5" s="13">
        <f t="shared" ref="AS5:AS18" si="14">+AQ5*AR5</f>
        <v>0</v>
      </c>
      <c r="AT5" s="12"/>
      <c r="AU5" s="15"/>
      <c r="AV5" s="13">
        <f t="shared" ref="AV5:AV18" si="15">+AT5*AU5</f>
        <v>0</v>
      </c>
      <c r="AW5" s="12">
        <v>30</v>
      </c>
      <c r="AX5" s="15"/>
      <c r="AY5" s="13">
        <f t="shared" ref="AY5:AY18" si="16">+AW5*AX5</f>
        <v>0</v>
      </c>
      <c r="AZ5" s="12"/>
      <c r="BA5" s="15"/>
      <c r="BB5" s="13">
        <f t="shared" ref="BB5:BB18" si="17">+AZ5*BA5</f>
        <v>0</v>
      </c>
      <c r="BC5" s="12"/>
      <c r="BD5" s="15"/>
      <c r="BE5" s="13">
        <f t="shared" ref="BE5:BE18" si="18">+BC5*BD5</f>
        <v>0</v>
      </c>
      <c r="BF5" s="12"/>
      <c r="BG5" s="15"/>
      <c r="BH5" s="13">
        <f t="shared" ref="BH5:BH18" si="19">+BF5*BG5</f>
        <v>0</v>
      </c>
      <c r="BI5" s="12"/>
      <c r="BJ5" s="15"/>
      <c r="BK5" s="13">
        <f t="shared" ref="BK5:BK18" si="20">+BI5*BJ5</f>
        <v>0</v>
      </c>
      <c r="BL5" s="12">
        <v>100</v>
      </c>
      <c r="BM5" s="15"/>
      <c r="BN5" s="13">
        <f t="shared" ref="BN5:BN18" si="21">+BL5*BM5</f>
        <v>0</v>
      </c>
      <c r="BO5" s="13">
        <f t="shared" ref="BO5:BO18" si="22">+BN5+BK5+BH5+BE5+BB5+AY5+AV5+AS5+AP5+AM5+AJ5+AD5+AA5+X5+U5+R5+O5+L5+I5+F5</f>
        <v>0</v>
      </c>
      <c r="BP5" s="13">
        <f t="shared" ref="BP5:BS5" si="23">+BO5*(1+BP$1)</f>
        <v>0</v>
      </c>
      <c r="BQ5" s="13">
        <f t="shared" si="23"/>
        <v>0</v>
      </c>
      <c r="BR5" s="13">
        <f t="shared" si="23"/>
        <v>0</v>
      </c>
      <c r="BS5" s="13">
        <f t="shared" si="23"/>
        <v>0</v>
      </c>
      <c r="BT5" s="14">
        <f t="shared" ref="BT5:BT18" si="24">SUM(BO5:BS5)</f>
        <v>0</v>
      </c>
    </row>
    <row r="6" spans="1:72" ht="60" x14ac:dyDescent="0.25">
      <c r="A6" s="11" t="s">
        <v>192</v>
      </c>
      <c r="B6" s="11" t="s">
        <v>439</v>
      </c>
      <c r="C6" s="11" t="s">
        <v>196</v>
      </c>
      <c r="D6" s="12"/>
      <c r="E6" s="15"/>
      <c r="F6" s="13">
        <f t="shared" si="1"/>
        <v>0</v>
      </c>
      <c r="G6" s="12"/>
      <c r="H6" s="15"/>
      <c r="I6" s="13">
        <f t="shared" si="2"/>
        <v>0</v>
      </c>
      <c r="J6" s="12"/>
      <c r="K6" s="15"/>
      <c r="L6" s="13">
        <f t="shared" si="3"/>
        <v>0</v>
      </c>
      <c r="M6" s="12"/>
      <c r="N6" s="15"/>
      <c r="O6" s="13">
        <f t="shared" si="4"/>
        <v>0</v>
      </c>
      <c r="P6" s="12"/>
      <c r="Q6" s="15"/>
      <c r="R6" s="13">
        <f t="shared" si="5"/>
        <v>0</v>
      </c>
      <c r="S6" s="12"/>
      <c r="T6" s="15"/>
      <c r="U6" s="13">
        <f t="shared" si="6"/>
        <v>0</v>
      </c>
      <c r="V6" s="12"/>
      <c r="W6" s="15"/>
      <c r="X6" s="13">
        <f t="shared" si="7"/>
        <v>0</v>
      </c>
      <c r="Y6" s="12"/>
      <c r="Z6" s="15"/>
      <c r="AA6" s="13">
        <f t="shared" si="8"/>
        <v>0</v>
      </c>
      <c r="AB6" s="12"/>
      <c r="AC6" s="15"/>
      <c r="AD6" s="13">
        <f t="shared" si="9"/>
        <v>0</v>
      </c>
      <c r="AE6" s="12"/>
      <c r="AF6" s="15"/>
      <c r="AG6" s="13">
        <f t="shared" si="10"/>
        <v>0</v>
      </c>
      <c r="AH6" s="12"/>
      <c r="AI6" s="15"/>
      <c r="AJ6" s="13">
        <f t="shared" si="11"/>
        <v>0</v>
      </c>
      <c r="AK6" s="12"/>
      <c r="AL6" s="15"/>
      <c r="AM6" s="13">
        <f t="shared" si="12"/>
        <v>0</v>
      </c>
      <c r="AN6" s="12"/>
      <c r="AO6" s="15"/>
      <c r="AP6" s="13">
        <f t="shared" si="13"/>
        <v>0</v>
      </c>
      <c r="AQ6" s="12"/>
      <c r="AR6" s="15"/>
      <c r="AS6" s="13">
        <f t="shared" si="14"/>
        <v>0</v>
      </c>
      <c r="AT6" s="12"/>
      <c r="AU6" s="15"/>
      <c r="AV6" s="13">
        <f t="shared" si="15"/>
        <v>0</v>
      </c>
      <c r="AW6" s="12"/>
      <c r="AX6" s="15"/>
      <c r="AY6" s="13">
        <f t="shared" si="16"/>
        <v>0</v>
      </c>
      <c r="AZ6" s="12"/>
      <c r="BA6" s="15"/>
      <c r="BB6" s="13">
        <f t="shared" si="17"/>
        <v>0</v>
      </c>
      <c r="BC6" s="12"/>
      <c r="BD6" s="15"/>
      <c r="BE6" s="13">
        <f t="shared" si="18"/>
        <v>0</v>
      </c>
      <c r="BF6" s="12"/>
      <c r="BG6" s="15"/>
      <c r="BH6" s="13">
        <f t="shared" si="19"/>
        <v>0</v>
      </c>
      <c r="BI6" s="12"/>
      <c r="BJ6" s="15"/>
      <c r="BK6" s="13">
        <f t="shared" si="20"/>
        <v>0</v>
      </c>
      <c r="BL6" s="12"/>
      <c r="BM6" s="15"/>
      <c r="BN6" s="13">
        <f t="shared" si="21"/>
        <v>0</v>
      </c>
      <c r="BO6" s="13">
        <f t="shared" si="22"/>
        <v>0</v>
      </c>
      <c r="BP6" s="13">
        <f t="shared" ref="BP6:BS6" si="25">+BO6*(1+BP$1)</f>
        <v>0</v>
      </c>
      <c r="BQ6" s="13">
        <f t="shared" si="25"/>
        <v>0</v>
      </c>
      <c r="BR6" s="13">
        <f t="shared" si="25"/>
        <v>0</v>
      </c>
      <c r="BS6" s="13">
        <f t="shared" si="25"/>
        <v>0</v>
      </c>
      <c r="BT6" s="14">
        <f t="shared" si="24"/>
        <v>0</v>
      </c>
    </row>
    <row r="7" spans="1:72" ht="60" x14ac:dyDescent="0.25">
      <c r="A7" s="11" t="s">
        <v>193</v>
      </c>
      <c r="B7" s="11" t="s">
        <v>440</v>
      </c>
      <c r="C7" s="11" t="s">
        <v>197</v>
      </c>
      <c r="D7" s="12">
        <v>5</v>
      </c>
      <c r="E7" s="15"/>
      <c r="F7" s="13">
        <f t="shared" si="1"/>
        <v>0</v>
      </c>
      <c r="G7" s="12"/>
      <c r="H7" s="15"/>
      <c r="I7" s="13">
        <f t="shared" si="2"/>
        <v>0</v>
      </c>
      <c r="J7" s="12"/>
      <c r="K7" s="15"/>
      <c r="L7" s="13">
        <f t="shared" si="3"/>
        <v>0</v>
      </c>
      <c r="M7" s="12"/>
      <c r="N7" s="15"/>
      <c r="O7" s="13">
        <f t="shared" si="4"/>
        <v>0</v>
      </c>
      <c r="P7" s="12">
        <v>5</v>
      </c>
      <c r="Q7" s="15"/>
      <c r="R7" s="13">
        <f t="shared" si="5"/>
        <v>0</v>
      </c>
      <c r="S7" s="12"/>
      <c r="T7" s="15"/>
      <c r="U7" s="13">
        <f t="shared" si="6"/>
        <v>0</v>
      </c>
      <c r="V7" s="12"/>
      <c r="W7" s="15"/>
      <c r="X7" s="13">
        <f t="shared" si="7"/>
        <v>0</v>
      </c>
      <c r="Y7" s="12"/>
      <c r="Z7" s="15"/>
      <c r="AA7" s="13">
        <f t="shared" si="8"/>
        <v>0</v>
      </c>
      <c r="AB7" s="12"/>
      <c r="AC7" s="15"/>
      <c r="AD7" s="13">
        <f t="shared" si="9"/>
        <v>0</v>
      </c>
      <c r="AE7" s="12"/>
      <c r="AF7" s="15"/>
      <c r="AG7" s="13">
        <f t="shared" si="10"/>
        <v>0</v>
      </c>
      <c r="AH7" s="12">
        <v>15</v>
      </c>
      <c r="AI7" s="15"/>
      <c r="AJ7" s="13">
        <f t="shared" si="11"/>
        <v>0</v>
      </c>
      <c r="AK7" s="12"/>
      <c r="AL7" s="15"/>
      <c r="AM7" s="13">
        <f t="shared" si="12"/>
        <v>0</v>
      </c>
      <c r="AN7" s="12"/>
      <c r="AO7" s="15"/>
      <c r="AP7" s="13">
        <f t="shared" si="13"/>
        <v>0</v>
      </c>
      <c r="AQ7" s="12"/>
      <c r="AR7" s="15"/>
      <c r="AS7" s="13">
        <f t="shared" si="14"/>
        <v>0</v>
      </c>
      <c r="AT7" s="12">
        <v>15</v>
      </c>
      <c r="AU7" s="15"/>
      <c r="AV7" s="13">
        <f t="shared" si="15"/>
        <v>0</v>
      </c>
      <c r="AW7" s="12">
        <v>5</v>
      </c>
      <c r="AX7" s="15"/>
      <c r="AY7" s="13">
        <f t="shared" si="16"/>
        <v>0</v>
      </c>
      <c r="AZ7" s="12"/>
      <c r="BA7" s="15"/>
      <c r="BB7" s="13">
        <f t="shared" si="17"/>
        <v>0</v>
      </c>
      <c r="BC7" s="12"/>
      <c r="BD7" s="15"/>
      <c r="BE7" s="13">
        <f t="shared" si="18"/>
        <v>0</v>
      </c>
      <c r="BF7" s="12">
        <v>15</v>
      </c>
      <c r="BG7" s="15"/>
      <c r="BH7" s="13">
        <f t="shared" si="19"/>
        <v>0</v>
      </c>
      <c r="BI7" s="12">
        <v>15</v>
      </c>
      <c r="BJ7" s="15"/>
      <c r="BK7" s="13">
        <f t="shared" si="20"/>
        <v>0</v>
      </c>
      <c r="BL7" s="12"/>
      <c r="BM7" s="15"/>
      <c r="BN7" s="13">
        <f t="shared" si="21"/>
        <v>0</v>
      </c>
      <c r="BO7" s="13">
        <f t="shared" si="22"/>
        <v>0</v>
      </c>
      <c r="BP7" s="13">
        <f t="shared" ref="BP7:BS7" si="26">+BO7*(1+BP$1)</f>
        <v>0</v>
      </c>
      <c r="BQ7" s="13">
        <f t="shared" si="26"/>
        <v>0</v>
      </c>
      <c r="BR7" s="13">
        <f t="shared" si="26"/>
        <v>0</v>
      </c>
      <c r="BS7" s="13">
        <f t="shared" si="26"/>
        <v>0</v>
      </c>
      <c r="BT7" s="14">
        <f t="shared" si="24"/>
        <v>0</v>
      </c>
    </row>
    <row r="8" spans="1:72" ht="30" x14ac:dyDescent="0.25">
      <c r="A8" s="11" t="s">
        <v>194</v>
      </c>
      <c r="B8" s="11" t="s">
        <v>441</v>
      </c>
      <c r="C8" s="11" t="s">
        <v>197</v>
      </c>
      <c r="D8" s="12"/>
      <c r="E8" s="15"/>
      <c r="F8" s="13">
        <f t="shared" si="1"/>
        <v>0</v>
      </c>
      <c r="G8" s="12"/>
      <c r="H8" s="15"/>
      <c r="I8" s="13">
        <f t="shared" si="2"/>
        <v>0</v>
      </c>
      <c r="J8" s="12"/>
      <c r="K8" s="15"/>
      <c r="L8" s="13">
        <f t="shared" si="3"/>
        <v>0</v>
      </c>
      <c r="M8" s="12">
        <v>3</v>
      </c>
      <c r="N8" s="15"/>
      <c r="O8" s="13">
        <f t="shared" si="4"/>
        <v>0</v>
      </c>
      <c r="P8" s="12"/>
      <c r="Q8" s="15"/>
      <c r="R8" s="13">
        <f t="shared" si="5"/>
        <v>0</v>
      </c>
      <c r="S8" s="12"/>
      <c r="T8" s="15"/>
      <c r="U8" s="13">
        <f t="shared" si="6"/>
        <v>0</v>
      </c>
      <c r="V8" s="12"/>
      <c r="W8" s="15"/>
      <c r="X8" s="13">
        <f t="shared" si="7"/>
        <v>0</v>
      </c>
      <c r="Y8" s="12"/>
      <c r="Z8" s="15"/>
      <c r="AA8" s="13">
        <f t="shared" si="8"/>
        <v>0</v>
      </c>
      <c r="AB8" s="12"/>
      <c r="AC8" s="15"/>
      <c r="AD8" s="13">
        <f t="shared" si="9"/>
        <v>0</v>
      </c>
      <c r="AE8" s="12"/>
      <c r="AF8" s="15"/>
      <c r="AG8" s="13">
        <f t="shared" si="10"/>
        <v>0</v>
      </c>
      <c r="AH8" s="12"/>
      <c r="AI8" s="15"/>
      <c r="AJ8" s="13">
        <f t="shared" si="11"/>
        <v>0</v>
      </c>
      <c r="AK8" s="12"/>
      <c r="AL8" s="15"/>
      <c r="AM8" s="13">
        <f t="shared" si="12"/>
        <v>0</v>
      </c>
      <c r="AN8" s="12"/>
      <c r="AO8" s="15"/>
      <c r="AP8" s="13">
        <f t="shared" si="13"/>
        <v>0</v>
      </c>
      <c r="AQ8" s="12"/>
      <c r="AR8" s="15"/>
      <c r="AS8" s="13">
        <f t="shared" si="14"/>
        <v>0</v>
      </c>
      <c r="AT8" s="12"/>
      <c r="AU8" s="15"/>
      <c r="AV8" s="13">
        <f t="shared" si="15"/>
        <v>0</v>
      </c>
      <c r="AW8" s="12">
        <v>5</v>
      </c>
      <c r="AX8" s="15"/>
      <c r="AY8" s="13">
        <f t="shared" si="16"/>
        <v>0</v>
      </c>
      <c r="AZ8" s="12"/>
      <c r="BA8" s="15"/>
      <c r="BB8" s="13">
        <f t="shared" si="17"/>
        <v>0</v>
      </c>
      <c r="BC8" s="12">
        <v>5</v>
      </c>
      <c r="BD8" s="15"/>
      <c r="BE8" s="13">
        <f t="shared" si="18"/>
        <v>0</v>
      </c>
      <c r="BF8" s="12"/>
      <c r="BG8" s="15"/>
      <c r="BH8" s="13">
        <f t="shared" si="19"/>
        <v>0</v>
      </c>
      <c r="BI8" s="12"/>
      <c r="BJ8" s="15"/>
      <c r="BK8" s="13">
        <f t="shared" si="20"/>
        <v>0</v>
      </c>
      <c r="BL8" s="12">
        <v>5</v>
      </c>
      <c r="BM8" s="15"/>
      <c r="BN8" s="13">
        <f t="shared" si="21"/>
        <v>0</v>
      </c>
      <c r="BO8" s="13">
        <f t="shared" si="22"/>
        <v>0</v>
      </c>
      <c r="BP8" s="13">
        <f t="shared" ref="BP8:BS8" si="27">+BO8*(1+BP$1)</f>
        <v>0</v>
      </c>
      <c r="BQ8" s="13">
        <f t="shared" si="27"/>
        <v>0</v>
      </c>
      <c r="BR8" s="13">
        <f t="shared" si="27"/>
        <v>0</v>
      </c>
      <c r="BS8" s="13">
        <f t="shared" si="27"/>
        <v>0</v>
      </c>
      <c r="BT8" s="14">
        <f t="shared" si="24"/>
        <v>0</v>
      </c>
    </row>
    <row r="9" spans="1:72" ht="30" x14ac:dyDescent="0.25">
      <c r="A9" s="11" t="s">
        <v>195</v>
      </c>
      <c r="B9" s="11" t="s">
        <v>442</v>
      </c>
      <c r="C9" s="11" t="s">
        <v>60</v>
      </c>
      <c r="D9" s="12"/>
      <c r="E9" s="15"/>
      <c r="F9" s="13">
        <f t="shared" si="1"/>
        <v>0</v>
      </c>
      <c r="G9" s="12"/>
      <c r="H9" s="15"/>
      <c r="I9" s="13">
        <f t="shared" si="2"/>
        <v>0</v>
      </c>
      <c r="J9" s="12"/>
      <c r="K9" s="15"/>
      <c r="L9" s="13">
        <f t="shared" si="3"/>
        <v>0</v>
      </c>
      <c r="M9" s="12">
        <v>5</v>
      </c>
      <c r="N9" s="15"/>
      <c r="O9" s="13">
        <f t="shared" si="4"/>
        <v>0</v>
      </c>
      <c r="P9" s="12"/>
      <c r="Q9" s="15"/>
      <c r="R9" s="13">
        <f t="shared" si="5"/>
        <v>0</v>
      </c>
      <c r="S9" s="12">
        <v>5</v>
      </c>
      <c r="T9" s="15"/>
      <c r="U9" s="13">
        <f t="shared" si="6"/>
        <v>0</v>
      </c>
      <c r="V9" s="12"/>
      <c r="W9" s="15"/>
      <c r="X9" s="13">
        <f t="shared" si="7"/>
        <v>0</v>
      </c>
      <c r="Y9" s="12"/>
      <c r="Z9" s="15"/>
      <c r="AA9" s="13">
        <f t="shared" si="8"/>
        <v>0</v>
      </c>
      <c r="AB9" s="12"/>
      <c r="AC9" s="15"/>
      <c r="AD9" s="13">
        <f t="shared" si="9"/>
        <v>0</v>
      </c>
      <c r="AE9" s="12"/>
      <c r="AF9" s="15"/>
      <c r="AG9" s="13">
        <f t="shared" si="10"/>
        <v>0</v>
      </c>
      <c r="AH9" s="12"/>
      <c r="AI9" s="15"/>
      <c r="AJ9" s="13">
        <f t="shared" si="11"/>
        <v>0</v>
      </c>
      <c r="AK9" s="12"/>
      <c r="AL9" s="15"/>
      <c r="AM9" s="13">
        <f t="shared" si="12"/>
        <v>0</v>
      </c>
      <c r="AN9" s="12"/>
      <c r="AO9" s="15"/>
      <c r="AP9" s="13">
        <f t="shared" si="13"/>
        <v>0</v>
      </c>
      <c r="AQ9" s="12"/>
      <c r="AR9" s="15"/>
      <c r="AS9" s="13">
        <f t="shared" si="14"/>
        <v>0</v>
      </c>
      <c r="AT9" s="12"/>
      <c r="AU9" s="15"/>
      <c r="AV9" s="13">
        <f t="shared" si="15"/>
        <v>0</v>
      </c>
      <c r="AW9" s="12">
        <v>5</v>
      </c>
      <c r="AX9" s="15"/>
      <c r="AY9" s="13">
        <f t="shared" si="16"/>
        <v>0</v>
      </c>
      <c r="AZ9" s="12"/>
      <c r="BA9" s="15"/>
      <c r="BB9" s="13">
        <f t="shared" si="17"/>
        <v>0</v>
      </c>
      <c r="BC9" s="12">
        <v>5</v>
      </c>
      <c r="BD9" s="15"/>
      <c r="BE9" s="13">
        <f t="shared" si="18"/>
        <v>0</v>
      </c>
      <c r="BF9" s="12"/>
      <c r="BG9" s="15"/>
      <c r="BH9" s="13">
        <f t="shared" si="19"/>
        <v>0</v>
      </c>
      <c r="BI9" s="12"/>
      <c r="BJ9" s="15"/>
      <c r="BK9" s="13">
        <f t="shared" si="20"/>
        <v>0</v>
      </c>
      <c r="BL9" s="12">
        <v>10</v>
      </c>
      <c r="BM9" s="15"/>
      <c r="BN9" s="13">
        <f t="shared" si="21"/>
        <v>0</v>
      </c>
      <c r="BO9" s="13">
        <f t="shared" si="22"/>
        <v>0</v>
      </c>
      <c r="BP9" s="13">
        <f t="shared" ref="BP9:BS9" si="28">+BO9*(1+BP$1)</f>
        <v>0</v>
      </c>
      <c r="BQ9" s="13">
        <f t="shared" si="28"/>
        <v>0</v>
      </c>
      <c r="BR9" s="13">
        <f t="shared" si="28"/>
        <v>0</v>
      </c>
      <c r="BS9" s="13">
        <f t="shared" si="28"/>
        <v>0</v>
      </c>
      <c r="BT9" s="14">
        <f t="shared" si="24"/>
        <v>0</v>
      </c>
    </row>
    <row r="10" spans="1:72" ht="45" x14ac:dyDescent="0.25">
      <c r="A10" s="11" t="s">
        <v>198</v>
      </c>
      <c r="B10" s="11" t="s">
        <v>443</v>
      </c>
      <c r="C10" s="11" t="s">
        <v>60</v>
      </c>
      <c r="D10" s="12"/>
      <c r="E10" s="15"/>
      <c r="F10" s="13">
        <f t="shared" si="1"/>
        <v>0</v>
      </c>
      <c r="G10" s="12"/>
      <c r="H10" s="15"/>
      <c r="I10" s="13">
        <f t="shared" si="2"/>
        <v>0</v>
      </c>
      <c r="J10" s="12"/>
      <c r="K10" s="15"/>
      <c r="L10" s="13">
        <f t="shared" si="3"/>
        <v>0</v>
      </c>
      <c r="M10" s="12">
        <v>5</v>
      </c>
      <c r="N10" s="15"/>
      <c r="O10" s="13">
        <f t="shared" si="4"/>
        <v>0</v>
      </c>
      <c r="P10" s="12"/>
      <c r="Q10" s="15"/>
      <c r="R10" s="13">
        <f t="shared" si="5"/>
        <v>0</v>
      </c>
      <c r="S10" s="12">
        <v>5</v>
      </c>
      <c r="T10" s="15"/>
      <c r="U10" s="13">
        <f t="shared" si="6"/>
        <v>0</v>
      </c>
      <c r="V10" s="12"/>
      <c r="W10" s="15"/>
      <c r="X10" s="13">
        <f t="shared" si="7"/>
        <v>0</v>
      </c>
      <c r="Y10" s="12"/>
      <c r="Z10" s="15"/>
      <c r="AA10" s="13">
        <f t="shared" si="8"/>
        <v>0</v>
      </c>
      <c r="AB10" s="12"/>
      <c r="AC10" s="15"/>
      <c r="AD10" s="13">
        <f t="shared" si="9"/>
        <v>0</v>
      </c>
      <c r="AE10" s="12"/>
      <c r="AF10" s="15"/>
      <c r="AG10" s="13">
        <f t="shared" si="10"/>
        <v>0</v>
      </c>
      <c r="AH10" s="12"/>
      <c r="AI10" s="15"/>
      <c r="AJ10" s="13">
        <f t="shared" si="11"/>
        <v>0</v>
      </c>
      <c r="AK10" s="12"/>
      <c r="AL10" s="15"/>
      <c r="AM10" s="13">
        <f t="shared" si="12"/>
        <v>0</v>
      </c>
      <c r="AN10" s="12"/>
      <c r="AO10" s="15"/>
      <c r="AP10" s="13">
        <f t="shared" si="13"/>
        <v>0</v>
      </c>
      <c r="AQ10" s="12"/>
      <c r="AR10" s="15"/>
      <c r="AS10" s="13">
        <f t="shared" si="14"/>
        <v>0</v>
      </c>
      <c r="AT10" s="12"/>
      <c r="AU10" s="15"/>
      <c r="AV10" s="13">
        <f t="shared" si="15"/>
        <v>0</v>
      </c>
      <c r="AW10" s="12">
        <v>5</v>
      </c>
      <c r="AX10" s="15"/>
      <c r="AY10" s="13">
        <f t="shared" si="16"/>
        <v>0</v>
      </c>
      <c r="AZ10" s="12"/>
      <c r="BA10" s="15"/>
      <c r="BB10" s="13">
        <f t="shared" si="17"/>
        <v>0</v>
      </c>
      <c r="BC10" s="12">
        <v>5</v>
      </c>
      <c r="BD10" s="15"/>
      <c r="BE10" s="13">
        <f t="shared" si="18"/>
        <v>0</v>
      </c>
      <c r="BF10" s="12"/>
      <c r="BG10" s="15"/>
      <c r="BH10" s="13">
        <f t="shared" si="19"/>
        <v>0</v>
      </c>
      <c r="BI10" s="12">
        <v>5</v>
      </c>
      <c r="BJ10" s="15"/>
      <c r="BK10" s="13">
        <f t="shared" si="20"/>
        <v>0</v>
      </c>
      <c r="BL10" s="12">
        <v>10</v>
      </c>
      <c r="BM10" s="15"/>
      <c r="BN10" s="13">
        <f t="shared" si="21"/>
        <v>0</v>
      </c>
      <c r="BO10" s="13">
        <f t="shared" si="22"/>
        <v>0</v>
      </c>
      <c r="BP10" s="13">
        <f t="shared" ref="BP10:BS10" si="29">+BO10*(1+BP$1)</f>
        <v>0</v>
      </c>
      <c r="BQ10" s="13">
        <f t="shared" si="29"/>
        <v>0</v>
      </c>
      <c r="BR10" s="13">
        <f t="shared" si="29"/>
        <v>0</v>
      </c>
      <c r="BS10" s="13">
        <f t="shared" si="29"/>
        <v>0</v>
      </c>
      <c r="BT10" s="14">
        <f t="shared" si="24"/>
        <v>0</v>
      </c>
    </row>
    <row r="11" spans="1:72" ht="45" x14ac:dyDescent="0.25">
      <c r="A11" s="11" t="s">
        <v>199</v>
      </c>
      <c r="B11" s="11" t="s">
        <v>444</v>
      </c>
      <c r="C11" s="11" t="s">
        <v>60</v>
      </c>
      <c r="D11" s="12"/>
      <c r="E11" s="15"/>
      <c r="F11" s="13">
        <f t="shared" si="1"/>
        <v>0</v>
      </c>
      <c r="G11" s="12"/>
      <c r="H11" s="15"/>
      <c r="I11" s="13">
        <f t="shared" si="2"/>
        <v>0</v>
      </c>
      <c r="J11" s="12"/>
      <c r="K11" s="15"/>
      <c r="L11" s="13">
        <f t="shared" si="3"/>
        <v>0</v>
      </c>
      <c r="M11" s="12">
        <v>5</v>
      </c>
      <c r="N11" s="15"/>
      <c r="O11" s="13">
        <f t="shared" si="4"/>
        <v>0</v>
      </c>
      <c r="P11" s="12">
        <v>5</v>
      </c>
      <c r="Q11" s="15"/>
      <c r="R11" s="13">
        <f t="shared" si="5"/>
        <v>0</v>
      </c>
      <c r="S11" s="12">
        <v>5</v>
      </c>
      <c r="T11" s="15"/>
      <c r="U11" s="13">
        <f t="shared" si="6"/>
        <v>0</v>
      </c>
      <c r="V11" s="12">
        <v>3</v>
      </c>
      <c r="W11" s="15"/>
      <c r="X11" s="13">
        <f t="shared" si="7"/>
        <v>0</v>
      </c>
      <c r="Y11" s="12"/>
      <c r="Z11" s="15"/>
      <c r="AA11" s="13">
        <f t="shared" si="8"/>
        <v>0</v>
      </c>
      <c r="AB11" s="12">
        <v>5</v>
      </c>
      <c r="AC11" s="15"/>
      <c r="AD11" s="13">
        <f t="shared" si="9"/>
        <v>0</v>
      </c>
      <c r="AE11" s="12"/>
      <c r="AF11" s="15"/>
      <c r="AG11" s="13">
        <f t="shared" si="10"/>
        <v>0</v>
      </c>
      <c r="AH11" s="12"/>
      <c r="AI11" s="15"/>
      <c r="AJ11" s="13">
        <f t="shared" si="11"/>
        <v>0</v>
      </c>
      <c r="AK11" s="12"/>
      <c r="AL11" s="15"/>
      <c r="AM11" s="13">
        <f t="shared" si="12"/>
        <v>0</v>
      </c>
      <c r="AN11" s="12"/>
      <c r="AO11" s="15"/>
      <c r="AP11" s="13">
        <f t="shared" si="13"/>
        <v>0</v>
      </c>
      <c r="AQ11" s="12"/>
      <c r="AR11" s="15"/>
      <c r="AS11" s="13">
        <f t="shared" si="14"/>
        <v>0</v>
      </c>
      <c r="AT11" s="12"/>
      <c r="AU11" s="15"/>
      <c r="AV11" s="13">
        <f t="shared" si="15"/>
        <v>0</v>
      </c>
      <c r="AW11" s="12">
        <v>3</v>
      </c>
      <c r="AX11" s="15"/>
      <c r="AY11" s="13">
        <f t="shared" si="16"/>
        <v>0</v>
      </c>
      <c r="AZ11" s="12"/>
      <c r="BA11" s="15"/>
      <c r="BB11" s="13">
        <f t="shared" si="17"/>
        <v>0</v>
      </c>
      <c r="BC11" s="12">
        <v>3</v>
      </c>
      <c r="BD11" s="15"/>
      <c r="BE11" s="13">
        <f t="shared" si="18"/>
        <v>0</v>
      </c>
      <c r="BF11" s="12"/>
      <c r="BG11" s="15"/>
      <c r="BH11" s="13">
        <f t="shared" si="19"/>
        <v>0</v>
      </c>
      <c r="BI11" s="12"/>
      <c r="BJ11" s="15"/>
      <c r="BK11" s="13">
        <f t="shared" si="20"/>
        <v>0</v>
      </c>
      <c r="BL11" s="12">
        <v>10</v>
      </c>
      <c r="BM11" s="15"/>
      <c r="BN11" s="13">
        <f t="shared" si="21"/>
        <v>0</v>
      </c>
      <c r="BO11" s="13">
        <f t="shared" si="22"/>
        <v>0</v>
      </c>
      <c r="BP11" s="13">
        <f t="shared" ref="BP11:BS11" si="30">+BO11*(1+BP$1)</f>
        <v>0</v>
      </c>
      <c r="BQ11" s="13">
        <f t="shared" si="30"/>
        <v>0</v>
      </c>
      <c r="BR11" s="13">
        <f t="shared" si="30"/>
        <v>0</v>
      </c>
      <c r="BS11" s="13">
        <f t="shared" si="30"/>
        <v>0</v>
      </c>
      <c r="BT11" s="14">
        <f t="shared" si="24"/>
        <v>0</v>
      </c>
    </row>
    <row r="12" spans="1:72" ht="45" x14ac:dyDescent="0.25">
      <c r="A12" s="11" t="s">
        <v>200</v>
      </c>
      <c r="B12" s="11" t="s">
        <v>445</v>
      </c>
      <c r="C12" s="11" t="s">
        <v>207</v>
      </c>
      <c r="D12" s="12"/>
      <c r="E12" s="15"/>
      <c r="F12" s="13">
        <f t="shared" si="1"/>
        <v>0</v>
      </c>
      <c r="G12" s="12"/>
      <c r="H12" s="15"/>
      <c r="I12" s="13">
        <f t="shared" si="2"/>
        <v>0</v>
      </c>
      <c r="J12" s="12"/>
      <c r="K12" s="15"/>
      <c r="L12" s="13">
        <f t="shared" si="3"/>
        <v>0</v>
      </c>
      <c r="M12" s="12">
        <v>20</v>
      </c>
      <c r="N12" s="15"/>
      <c r="O12" s="13">
        <f t="shared" si="4"/>
        <v>0</v>
      </c>
      <c r="P12" s="12"/>
      <c r="Q12" s="15"/>
      <c r="R12" s="13">
        <f t="shared" si="5"/>
        <v>0</v>
      </c>
      <c r="S12" s="12"/>
      <c r="T12" s="15"/>
      <c r="U12" s="13">
        <f t="shared" si="6"/>
        <v>0</v>
      </c>
      <c r="V12" s="12"/>
      <c r="W12" s="15"/>
      <c r="X12" s="13">
        <f t="shared" si="7"/>
        <v>0</v>
      </c>
      <c r="Y12" s="12"/>
      <c r="Z12" s="15"/>
      <c r="AA12" s="13">
        <f t="shared" si="8"/>
        <v>0</v>
      </c>
      <c r="AB12" s="12"/>
      <c r="AC12" s="15"/>
      <c r="AD12" s="13">
        <f t="shared" si="9"/>
        <v>0</v>
      </c>
      <c r="AE12" s="12"/>
      <c r="AF12" s="15"/>
      <c r="AG12" s="13">
        <f t="shared" si="10"/>
        <v>0</v>
      </c>
      <c r="AH12" s="12"/>
      <c r="AI12" s="15"/>
      <c r="AJ12" s="13">
        <f t="shared" si="11"/>
        <v>0</v>
      </c>
      <c r="AK12" s="12">
        <v>40</v>
      </c>
      <c r="AL12" s="15"/>
      <c r="AM12" s="13">
        <f t="shared" si="12"/>
        <v>0</v>
      </c>
      <c r="AN12" s="12"/>
      <c r="AO12" s="15"/>
      <c r="AP12" s="13">
        <f t="shared" si="13"/>
        <v>0</v>
      </c>
      <c r="AQ12" s="12"/>
      <c r="AR12" s="15"/>
      <c r="AS12" s="13">
        <f t="shared" si="14"/>
        <v>0</v>
      </c>
      <c r="AT12" s="12"/>
      <c r="AU12" s="15"/>
      <c r="AV12" s="13">
        <f t="shared" si="15"/>
        <v>0</v>
      </c>
      <c r="AW12" s="12">
        <v>10</v>
      </c>
      <c r="AX12" s="15"/>
      <c r="AY12" s="13">
        <f t="shared" si="16"/>
        <v>0</v>
      </c>
      <c r="AZ12" s="12"/>
      <c r="BA12" s="15"/>
      <c r="BB12" s="13">
        <f t="shared" si="17"/>
        <v>0</v>
      </c>
      <c r="BC12" s="12"/>
      <c r="BD12" s="15"/>
      <c r="BE12" s="13">
        <f t="shared" si="18"/>
        <v>0</v>
      </c>
      <c r="BF12" s="12"/>
      <c r="BG12" s="15"/>
      <c r="BH12" s="13">
        <f t="shared" si="19"/>
        <v>0</v>
      </c>
      <c r="BI12" s="12">
        <v>40</v>
      </c>
      <c r="BJ12" s="15"/>
      <c r="BK12" s="13">
        <f t="shared" si="20"/>
        <v>0</v>
      </c>
      <c r="BL12" s="12">
        <v>20</v>
      </c>
      <c r="BM12" s="15"/>
      <c r="BN12" s="13">
        <f t="shared" si="21"/>
        <v>0</v>
      </c>
      <c r="BO12" s="13">
        <f t="shared" si="22"/>
        <v>0</v>
      </c>
      <c r="BP12" s="13">
        <f t="shared" ref="BP12:BS12" si="31">+BO12*(1+BP$1)</f>
        <v>0</v>
      </c>
      <c r="BQ12" s="13">
        <f t="shared" si="31"/>
        <v>0</v>
      </c>
      <c r="BR12" s="13">
        <f t="shared" si="31"/>
        <v>0</v>
      </c>
      <c r="BS12" s="13">
        <f t="shared" si="31"/>
        <v>0</v>
      </c>
      <c r="BT12" s="14">
        <f t="shared" si="24"/>
        <v>0</v>
      </c>
    </row>
    <row r="13" spans="1:72" ht="60" x14ac:dyDescent="0.25">
      <c r="A13" s="11" t="s">
        <v>201</v>
      </c>
      <c r="B13" s="11" t="s">
        <v>446</v>
      </c>
      <c r="C13" s="11" t="s">
        <v>60</v>
      </c>
      <c r="D13" s="12"/>
      <c r="E13" s="15"/>
      <c r="F13" s="13">
        <f t="shared" si="1"/>
        <v>0</v>
      </c>
      <c r="G13" s="12"/>
      <c r="H13" s="15"/>
      <c r="I13" s="13">
        <f t="shared" si="2"/>
        <v>0</v>
      </c>
      <c r="J13" s="12"/>
      <c r="K13" s="15"/>
      <c r="L13" s="13">
        <f t="shared" si="3"/>
        <v>0</v>
      </c>
      <c r="M13" s="12">
        <v>50</v>
      </c>
      <c r="N13" s="15"/>
      <c r="O13" s="13">
        <f t="shared" si="4"/>
        <v>0</v>
      </c>
      <c r="P13" s="12"/>
      <c r="Q13" s="15"/>
      <c r="R13" s="13">
        <f t="shared" si="5"/>
        <v>0</v>
      </c>
      <c r="S13" s="12">
        <v>80</v>
      </c>
      <c r="T13" s="15"/>
      <c r="U13" s="13">
        <f t="shared" si="6"/>
        <v>0</v>
      </c>
      <c r="V13" s="12"/>
      <c r="W13" s="15"/>
      <c r="X13" s="13">
        <f t="shared" si="7"/>
        <v>0</v>
      </c>
      <c r="Y13" s="12"/>
      <c r="Z13" s="15"/>
      <c r="AA13" s="13">
        <f t="shared" si="8"/>
        <v>0</v>
      </c>
      <c r="AB13" s="12"/>
      <c r="AC13" s="15"/>
      <c r="AD13" s="13">
        <f t="shared" si="9"/>
        <v>0</v>
      </c>
      <c r="AE13" s="12"/>
      <c r="AF13" s="15"/>
      <c r="AG13" s="13">
        <f t="shared" si="10"/>
        <v>0</v>
      </c>
      <c r="AH13" s="12"/>
      <c r="AI13" s="15"/>
      <c r="AJ13" s="13">
        <f t="shared" si="11"/>
        <v>0</v>
      </c>
      <c r="AK13" s="12"/>
      <c r="AL13" s="15"/>
      <c r="AM13" s="13">
        <f t="shared" si="12"/>
        <v>0</v>
      </c>
      <c r="AN13" s="12"/>
      <c r="AO13" s="15"/>
      <c r="AP13" s="13">
        <f t="shared" si="13"/>
        <v>0</v>
      </c>
      <c r="AQ13" s="12"/>
      <c r="AR13" s="15"/>
      <c r="AS13" s="13">
        <f t="shared" si="14"/>
        <v>0</v>
      </c>
      <c r="AT13" s="12"/>
      <c r="AU13" s="15"/>
      <c r="AV13" s="13">
        <f t="shared" si="15"/>
        <v>0</v>
      </c>
      <c r="AW13" s="12">
        <v>20</v>
      </c>
      <c r="AX13" s="15"/>
      <c r="AY13" s="13">
        <f t="shared" si="16"/>
        <v>0</v>
      </c>
      <c r="AZ13" s="12"/>
      <c r="BA13" s="15"/>
      <c r="BB13" s="13">
        <f t="shared" si="17"/>
        <v>0</v>
      </c>
      <c r="BC13" s="12"/>
      <c r="BD13" s="15"/>
      <c r="BE13" s="13">
        <f t="shared" si="18"/>
        <v>0</v>
      </c>
      <c r="BF13" s="12"/>
      <c r="BG13" s="15"/>
      <c r="BH13" s="13">
        <f t="shared" si="19"/>
        <v>0</v>
      </c>
      <c r="BI13" s="12"/>
      <c r="BJ13" s="15"/>
      <c r="BK13" s="13">
        <f t="shared" si="20"/>
        <v>0</v>
      </c>
      <c r="BL13" s="12">
        <v>70</v>
      </c>
      <c r="BM13" s="15"/>
      <c r="BN13" s="13">
        <f t="shared" si="21"/>
        <v>0</v>
      </c>
      <c r="BO13" s="13">
        <f t="shared" si="22"/>
        <v>0</v>
      </c>
      <c r="BP13" s="13">
        <f t="shared" ref="BP13:BS13" si="32">+BO13*(1+BP$1)</f>
        <v>0</v>
      </c>
      <c r="BQ13" s="13">
        <f t="shared" si="32"/>
        <v>0</v>
      </c>
      <c r="BR13" s="13">
        <f t="shared" si="32"/>
        <v>0</v>
      </c>
      <c r="BS13" s="13">
        <f t="shared" si="32"/>
        <v>0</v>
      </c>
      <c r="BT13" s="14">
        <f t="shared" si="24"/>
        <v>0</v>
      </c>
    </row>
    <row r="14" spans="1:72" ht="60" x14ac:dyDescent="0.25">
      <c r="A14" s="11" t="s">
        <v>202</v>
      </c>
      <c r="B14" s="11" t="s">
        <v>447</v>
      </c>
      <c r="C14" s="11" t="s">
        <v>60</v>
      </c>
      <c r="D14" s="12"/>
      <c r="E14" s="15"/>
      <c r="F14" s="13">
        <f t="shared" si="1"/>
        <v>0</v>
      </c>
      <c r="G14" s="12">
        <v>10</v>
      </c>
      <c r="H14" s="15"/>
      <c r="I14" s="13">
        <f t="shared" si="2"/>
        <v>0</v>
      </c>
      <c r="J14" s="12">
        <v>10</v>
      </c>
      <c r="K14" s="15"/>
      <c r="L14" s="13">
        <f t="shared" si="3"/>
        <v>0</v>
      </c>
      <c r="M14" s="12"/>
      <c r="N14" s="15"/>
      <c r="O14" s="13">
        <f t="shared" si="4"/>
        <v>0</v>
      </c>
      <c r="P14" s="12">
        <v>10</v>
      </c>
      <c r="Q14" s="15"/>
      <c r="R14" s="13">
        <f t="shared" si="5"/>
        <v>0</v>
      </c>
      <c r="S14" s="12">
        <v>20</v>
      </c>
      <c r="T14" s="15"/>
      <c r="U14" s="13">
        <f t="shared" si="6"/>
        <v>0</v>
      </c>
      <c r="V14" s="12"/>
      <c r="W14" s="15"/>
      <c r="X14" s="13">
        <f t="shared" si="7"/>
        <v>0</v>
      </c>
      <c r="Y14" s="12"/>
      <c r="Z14" s="15"/>
      <c r="AA14" s="13">
        <f t="shared" si="8"/>
        <v>0</v>
      </c>
      <c r="AB14" s="12">
        <v>10</v>
      </c>
      <c r="AC14" s="15"/>
      <c r="AD14" s="13">
        <f t="shared" si="9"/>
        <v>0</v>
      </c>
      <c r="AE14" s="12">
        <v>10</v>
      </c>
      <c r="AF14" s="15"/>
      <c r="AG14" s="13">
        <f t="shared" si="10"/>
        <v>0</v>
      </c>
      <c r="AH14" s="12"/>
      <c r="AI14" s="15"/>
      <c r="AJ14" s="13">
        <f t="shared" si="11"/>
        <v>0</v>
      </c>
      <c r="AK14" s="12">
        <v>40</v>
      </c>
      <c r="AL14" s="15"/>
      <c r="AM14" s="13">
        <f t="shared" si="12"/>
        <v>0</v>
      </c>
      <c r="AN14" s="12">
        <v>10</v>
      </c>
      <c r="AO14" s="15"/>
      <c r="AP14" s="13">
        <f t="shared" si="13"/>
        <v>0</v>
      </c>
      <c r="AQ14" s="12">
        <v>30</v>
      </c>
      <c r="AR14" s="15"/>
      <c r="AS14" s="13">
        <f t="shared" si="14"/>
        <v>0</v>
      </c>
      <c r="AT14" s="12"/>
      <c r="AU14" s="15"/>
      <c r="AV14" s="13">
        <f t="shared" si="15"/>
        <v>0</v>
      </c>
      <c r="AW14" s="12">
        <v>10</v>
      </c>
      <c r="AX14" s="15"/>
      <c r="AY14" s="13">
        <f t="shared" si="16"/>
        <v>0</v>
      </c>
      <c r="AZ14" s="12">
        <v>50</v>
      </c>
      <c r="BA14" s="15"/>
      <c r="BB14" s="13">
        <f t="shared" si="17"/>
        <v>0</v>
      </c>
      <c r="BC14" s="12"/>
      <c r="BD14" s="15"/>
      <c r="BE14" s="13">
        <f t="shared" si="18"/>
        <v>0</v>
      </c>
      <c r="BF14" s="12"/>
      <c r="BG14" s="15"/>
      <c r="BH14" s="13">
        <f t="shared" si="19"/>
        <v>0</v>
      </c>
      <c r="BI14" s="12"/>
      <c r="BJ14" s="15"/>
      <c r="BK14" s="13">
        <f t="shared" si="20"/>
        <v>0</v>
      </c>
      <c r="BL14" s="12"/>
      <c r="BM14" s="15"/>
      <c r="BN14" s="13">
        <f t="shared" si="21"/>
        <v>0</v>
      </c>
      <c r="BO14" s="13">
        <f t="shared" si="22"/>
        <v>0</v>
      </c>
      <c r="BP14" s="13">
        <f t="shared" ref="BP14:BS14" si="33">+BO14*(1+BP$1)</f>
        <v>0</v>
      </c>
      <c r="BQ14" s="13">
        <f t="shared" si="33"/>
        <v>0</v>
      </c>
      <c r="BR14" s="13">
        <f t="shared" si="33"/>
        <v>0</v>
      </c>
      <c r="BS14" s="13">
        <f t="shared" si="33"/>
        <v>0</v>
      </c>
      <c r="BT14" s="14">
        <f t="shared" si="24"/>
        <v>0</v>
      </c>
    </row>
    <row r="15" spans="1:72" ht="45" x14ac:dyDescent="0.25">
      <c r="A15" s="11" t="s">
        <v>203</v>
      </c>
      <c r="B15" s="11" t="s">
        <v>448</v>
      </c>
      <c r="C15" s="11" t="s">
        <v>196</v>
      </c>
      <c r="D15" s="12"/>
      <c r="E15" s="15"/>
      <c r="F15" s="13">
        <f t="shared" si="1"/>
        <v>0</v>
      </c>
      <c r="G15" s="12"/>
      <c r="H15" s="15"/>
      <c r="I15" s="13">
        <f t="shared" si="2"/>
        <v>0</v>
      </c>
      <c r="J15" s="12"/>
      <c r="K15" s="15"/>
      <c r="L15" s="13">
        <f t="shared" si="3"/>
        <v>0</v>
      </c>
      <c r="M15" s="12"/>
      <c r="N15" s="15"/>
      <c r="O15" s="13">
        <f t="shared" si="4"/>
        <v>0</v>
      </c>
      <c r="P15" s="12"/>
      <c r="Q15" s="15"/>
      <c r="R15" s="13">
        <f t="shared" si="5"/>
        <v>0</v>
      </c>
      <c r="S15" s="12"/>
      <c r="T15" s="15"/>
      <c r="U15" s="13">
        <f t="shared" si="6"/>
        <v>0</v>
      </c>
      <c r="V15" s="12"/>
      <c r="W15" s="15"/>
      <c r="X15" s="13">
        <f t="shared" si="7"/>
        <v>0</v>
      </c>
      <c r="Y15" s="12"/>
      <c r="Z15" s="15"/>
      <c r="AA15" s="13">
        <f t="shared" si="8"/>
        <v>0</v>
      </c>
      <c r="AB15" s="12"/>
      <c r="AC15" s="15"/>
      <c r="AD15" s="13">
        <f t="shared" si="9"/>
        <v>0</v>
      </c>
      <c r="AE15" s="12"/>
      <c r="AF15" s="15"/>
      <c r="AG15" s="13">
        <f t="shared" si="10"/>
        <v>0</v>
      </c>
      <c r="AH15" s="12"/>
      <c r="AI15" s="15"/>
      <c r="AJ15" s="13">
        <f t="shared" si="11"/>
        <v>0</v>
      </c>
      <c r="AK15" s="12"/>
      <c r="AL15" s="15"/>
      <c r="AM15" s="13">
        <f t="shared" si="12"/>
        <v>0</v>
      </c>
      <c r="AN15" s="12"/>
      <c r="AO15" s="15"/>
      <c r="AP15" s="13">
        <f t="shared" si="13"/>
        <v>0</v>
      </c>
      <c r="AQ15" s="12"/>
      <c r="AR15" s="15"/>
      <c r="AS15" s="13">
        <f t="shared" si="14"/>
        <v>0</v>
      </c>
      <c r="AT15" s="12"/>
      <c r="AU15" s="15"/>
      <c r="AV15" s="13">
        <f t="shared" si="15"/>
        <v>0</v>
      </c>
      <c r="AW15" s="12"/>
      <c r="AX15" s="15"/>
      <c r="AY15" s="13">
        <f t="shared" si="16"/>
        <v>0</v>
      </c>
      <c r="AZ15" s="12"/>
      <c r="BA15" s="15"/>
      <c r="BB15" s="13">
        <f t="shared" si="17"/>
        <v>0</v>
      </c>
      <c r="BC15" s="12"/>
      <c r="BD15" s="15"/>
      <c r="BE15" s="13">
        <f t="shared" si="18"/>
        <v>0</v>
      </c>
      <c r="BF15" s="12"/>
      <c r="BG15" s="15"/>
      <c r="BH15" s="13">
        <f t="shared" si="19"/>
        <v>0</v>
      </c>
      <c r="BI15" s="12"/>
      <c r="BJ15" s="15"/>
      <c r="BK15" s="13">
        <f t="shared" si="20"/>
        <v>0</v>
      </c>
      <c r="BL15" s="12"/>
      <c r="BM15" s="15"/>
      <c r="BN15" s="13">
        <f t="shared" si="21"/>
        <v>0</v>
      </c>
      <c r="BO15" s="13">
        <f t="shared" si="22"/>
        <v>0</v>
      </c>
      <c r="BP15" s="13">
        <f t="shared" ref="BP15:BS15" si="34">+BO15*(1+BP$1)</f>
        <v>0</v>
      </c>
      <c r="BQ15" s="13">
        <f t="shared" si="34"/>
        <v>0</v>
      </c>
      <c r="BR15" s="13">
        <f t="shared" si="34"/>
        <v>0</v>
      </c>
      <c r="BS15" s="13">
        <f t="shared" si="34"/>
        <v>0</v>
      </c>
      <c r="BT15" s="14">
        <f t="shared" si="24"/>
        <v>0</v>
      </c>
    </row>
    <row r="16" spans="1:72" ht="45" x14ac:dyDescent="0.25">
      <c r="A16" s="11" t="s">
        <v>204</v>
      </c>
      <c r="B16" s="11" t="s">
        <v>449</v>
      </c>
      <c r="C16" s="11" t="s">
        <v>55</v>
      </c>
      <c r="D16" s="12"/>
      <c r="E16" s="15"/>
      <c r="F16" s="13">
        <f t="shared" si="1"/>
        <v>0</v>
      </c>
      <c r="G16" s="12"/>
      <c r="H16" s="15"/>
      <c r="I16" s="13">
        <f t="shared" si="2"/>
        <v>0</v>
      </c>
      <c r="J16" s="12"/>
      <c r="K16" s="15"/>
      <c r="L16" s="13">
        <f t="shared" si="3"/>
        <v>0</v>
      </c>
      <c r="M16" s="12"/>
      <c r="N16" s="15"/>
      <c r="O16" s="13">
        <f t="shared" si="4"/>
        <v>0</v>
      </c>
      <c r="P16" s="12"/>
      <c r="Q16" s="15"/>
      <c r="R16" s="13">
        <f t="shared" si="5"/>
        <v>0</v>
      </c>
      <c r="S16" s="12">
        <v>100</v>
      </c>
      <c r="T16" s="15"/>
      <c r="U16" s="13">
        <f t="shared" si="6"/>
        <v>0</v>
      </c>
      <c r="V16" s="12"/>
      <c r="W16" s="15"/>
      <c r="X16" s="13">
        <f t="shared" si="7"/>
        <v>0</v>
      </c>
      <c r="Y16" s="12">
        <v>100</v>
      </c>
      <c r="Z16" s="15"/>
      <c r="AA16" s="13">
        <f t="shared" si="8"/>
        <v>0</v>
      </c>
      <c r="AB16" s="12"/>
      <c r="AC16" s="15"/>
      <c r="AD16" s="13">
        <f t="shared" si="9"/>
        <v>0</v>
      </c>
      <c r="AE16" s="12"/>
      <c r="AF16" s="15"/>
      <c r="AG16" s="13">
        <f t="shared" si="10"/>
        <v>0</v>
      </c>
      <c r="AH16" s="12"/>
      <c r="AI16" s="15"/>
      <c r="AJ16" s="13">
        <f t="shared" si="11"/>
        <v>0</v>
      </c>
      <c r="AK16" s="12">
        <v>200</v>
      </c>
      <c r="AL16" s="15"/>
      <c r="AM16" s="13">
        <f t="shared" si="12"/>
        <v>0</v>
      </c>
      <c r="AN16" s="12"/>
      <c r="AO16" s="15"/>
      <c r="AP16" s="13">
        <f t="shared" si="13"/>
        <v>0</v>
      </c>
      <c r="AQ16" s="12">
        <v>100</v>
      </c>
      <c r="AR16" s="15"/>
      <c r="AS16" s="13">
        <f t="shared" si="14"/>
        <v>0</v>
      </c>
      <c r="AT16" s="12">
        <v>50</v>
      </c>
      <c r="AU16" s="15"/>
      <c r="AV16" s="13">
        <f t="shared" si="15"/>
        <v>0</v>
      </c>
      <c r="AW16" s="12">
        <v>100</v>
      </c>
      <c r="AX16" s="15"/>
      <c r="AY16" s="13">
        <f t="shared" si="16"/>
        <v>0</v>
      </c>
      <c r="AZ16" s="12">
        <v>100</v>
      </c>
      <c r="BA16" s="15"/>
      <c r="BB16" s="13">
        <f t="shared" si="17"/>
        <v>0</v>
      </c>
      <c r="BC16" s="12">
        <v>100</v>
      </c>
      <c r="BD16" s="15"/>
      <c r="BE16" s="13">
        <f t="shared" si="18"/>
        <v>0</v>
      </c>
      <c r="BF16" s="12"/>
      <c r="BG16" s="15"/>
      <c r="BH16" s="13">
        <f t="shared" si="19"/>
        <v>0</v>
      </c>
      <c r="BI16" s="12"/>
      <c r="BJ16" s="15"/>
      <c r="BK16" s="13">
        <f t="shared" si="20"/>
        <v>0</v>
      </c>
      <c r="BL16" s="12">
        <v>100</v>
      </c>
      <c r="BM16" s="15"/>
      <c r="BN16" s="13">
        <f t="shared" si="21"/>
        <v>0</v>
      </c>
      <c r="BO16" s="13">
        <f t="shared" si="22"/>
        <v>0</v>
      </c>
      <c r="BP16" s="13">
        <f t="shared" ref="BP16:BS16" si="35">+BO16*(1+BP$1)</f>
        <v>0</v>
      </c>
      <c r="BQ16" s="13">
        <f t="shared" si="35"/>
        <v>0</v>
      </c>
      <c r="BR16" s="13">
        <f t="shared" si="35"/>
        <v>0</v>
      </c>
      <c r="BS16" s="13">
        <f t="shared" si="35"/>
        <v>0</v>
      </c>
      <c r="BT16" s="14">
        <f t="shared" si="24"/>
        <v>0</v>
      </c>
    </row>
    <row r="17" spans="1:72" ht="45" x14ac:dyDescent="0.25">
      <c r="A17" s="11" t="s">
        <v>205</v>
      </c>
      <c r="B17" s="11" t="s">
        <v>449</v>
      </c>
      <c r="C17" s="11" t="s">
        <v>55</v>
      </c>
      <c r="D17" s="12"/>
      <c r="E17" s="15"/>
      <c r="F17" s="13">
        <f t="shared" si="1"/>
        <v>0</v>
      </c>
      <c r="G17" s="12"/>
      <c r="H17" s="15"/>
      <c r="I17" s="13">
        <f t="shared" si="2"/>
        <v>0</v>
      </c>
      <c r="J17" s="12"/>
      <c r="K17" s="15"/>
      <c r="L17" s="13">
        <f t="shared" si="3"/>
        <v>0</v>
      </c>
      <c r="M17" s="12"/>
      <c r="N17" s="15"/>
      <c r="O17" s="13">
        <f t="shared" si="4"/>
        <v>0</v>
      </c>
      <c r="P17" s="12"/>
      <c r="Q17" s="15"/>
      <c r="R17" s="13">
        <f t="shared" si="5"/>
        <v>0</v>
      </c>
      <c r="S17" s="12">
        <v>90</v>
      </c>
      <c r="T17" s="15"/>
      <c r="U17" s="13">
        <f t="shared" si="6"/>
        <v>0</v>
      </c>
      <c r="V17" s="12"/>
      <c r="W17" s="15"/>
      <c r="X17" s="13">
        <f t="shared" si="7"/>
        <v>0</v>
      </c>
      <c r="Y17" s="12">
        <v>90</v>
      </c>
      <c r="Z17" s="15"/>
      <c r="AA17" s="13">
        <f t="shared" si="8"/>
        <v>0</v>
      </c>
      <c r="AB17" s="12"/>
      <c r="AC17" s="15"/>
      <c r="AD17" s="13">
        <f t="shared" si="9"/>
        <v>0</v>
      </c>
      <c r="AE17" s="12"/>
      <c r="AF17" s="15"/>
      <c r="AG17" s="13">
        <f t="shared" si="10"/>
        <v>0</v>
      </c>
      <c r="AH17" s="12"/>
      <c r="AI17" s="15"/>
      <c r="AJ17" s="13">
        <f t="shared" si="11"/>
        <v>0</v>
      </c>
      <c r="AK17" s="12"/>
      <c r="AL17" s="15"/>
      <c r="AM17" s="13">
        <f t="shared" si="12"/>
        <v>0</v>
      </c>
      <c r="AN17" s="12"/>
      <c r="AO17" s="15"/>
      <c r="AP17" s="13">
        <f t="shared" si="13"/>
        <v>0</v>
      </c>
      <c r="AQ17" s="12">
        <v>90</v>
      </c>
      <c r="AR17" s="15"/>
      <c r="AS17" s="13">
        <f t="shared" si="14"/>
        <v>0</v>
      </c>
      <c r="AT17" s="12"/>
      <c r="AU17" s="15"/>
      <c r="AV17" s="13">
        <f t="shared" si="15"/>
        <v>0</v>
      </c>
      <c r="AW17" s="12">
        <v>90</v>
      </c>
      <c r="AX17" s="15"/>
      <c r="AY17" s="13">
        <f t="shared" si="16"/>
        <v>0</v>
      </c>
      <c r="AZ17" s="12">
        <v>90</v>
      </c>
      <c r="BA17" s="15"/>
      <c r="BB17" s="13">
        <f t="shared" si="17"/>
        <v>0</v>
      </c>
      <c r="BC17" s="12">
        <v>90</v>
      </c>
      <c r="BD17" s="15"/>
      <c r="BE17" s="13">
        <f t="shared" si="18"/>
        <v>0</v>
      </c>
      <c r="BF17" s="12"/>
      <c r="BG17" s="15"/>
      <c r="BH17" s="13">
        <f t="shared" si="19"/>
        <v>0</v>
      </c>
      <c r="BI17" s="12"/>
      <c r="BJ17" s="15"/>
      <c r="BK17" s="13">
        <f t="shared" si="20"/>
        <v>0</v>
      </c>
      <c r="BL17" s="12">
        <v>90</v>
      </c>
      <c r="BM17" s="15"/>
      <c r="BN17" s="13">
        <f t="shared" si="21"/>
        <v>0</v>
      </c>
      <c r="BO17" s="13">
        <f t="shared" si="22"/>
        <v>0</v>
      </c>
      <c r="BP17" s="13">
        <f t="shared" ref="BP17:BS17" si="36">+BO17*(1+BP$1)</f>
        <v>0</v>
      </c>
      <c r="BQ17" s="13">
        <f t="shared" si="36"/>
        <v>0</v>
      </c>
      <c r="BR17" s="13">
        <f t="shared" si="36"/>
        <v>0</v>
      </c>
      <c r="BS17" s="13">
        <f t="shared" si="36"/>
        <v>0</v>
      </c>
      <c r="BT17" s="14">
        <f t="shared" si="24"/>
        <v>0</v>
      </c>
    </row>
    <row r="18" spans="1:72" ht="45" x14ac:dyDescent="0.25">
      <c r="A18" s="11" t="s">
        <v>206</v>
      </c>
      <c r="B18" s="11" t="s">
        <v>450</v>
      </c>
      <c r="C18" s="11" t="s">
        <v>683</v>
      </c>
      <c r="D18" s="12"/>
      <c r="E18" s="15"/>
      <c r="F18" s="13">
        <f t="shared" si="1"/>
        <v>0</v>
      </c>
      <c r="G18" s="12"/>
      <c r="H18" s="15"/>
      <c r="I18" s="13">
        <f t="shared" si="2"/>
        <v>0</v>
      </c>
      <c r="J18" s="12"/>
      <c r="K18" s="15"/>
      <c r="L18" s="13">
        <f t="shared" si="3"/>
        <v>0</v>
      </c>
      <c r="M18" s="12"/>
      <c r="N18" s="15"/>
      <c r="O18" s="13">
        <f t="shared" si="4"/>
        <v>0</v>
      </c>
      <c r="P18" s="12"/>
      <c r="Q18" s="15"/>
      <c r="R18" s="13">
        <f t="shared" si="5"/>
        <v>0</v>
      </c>
      <c r="S18" s="12">
        <v>10</v>
      </c>
      <c r="T18" s="15"/>
      <c r="U18" s="13">
        <f t="shared" si="6"/>
        <v>0</v>
      </c>
      <c r="V18" s="12"/>
      <c r="W18" s="15"/>
      <c r="X18" s="13">
        <f t="shared" si="7"/>
        <v>0</v>
      </c>
      <c r="Y18" s="12">
        <v>10</v>
      </c>
      <c r="Z18" s="15"/>
      <c r="AA18" s="13">
        <f t="shared" si="8"/>
        <v>0</v>
      </c>
      <c r="AB18" s="12"/>
      <c r="AC18" s="15"/>
      <c r="AD18" s="13">
        <f t="shared" si="9"/>
        <v>0</v>
      </c>
      <c r="AE18" s="12"/>
      <c r="AF18" s="15"/>
      <c r="AG18" s="13">
        <f t="shared" si="10"/>
        <v>0</v>
      </c>
      <c r="AH18" s="12"/>
      <c r="AI18" s="15"/>
      <c r="AJ18" s="13">
        <f t="shared" si="11"/>
        <v>0</v>
      </c>
      <c r="AK18" s="12"/>
      <c r="AL18" s="15"/>
      <c r="AM18" s="13">
        <f t="shared" si="12"/>
        <v>0</v>
      </c>
      <c r="AN18" s="12"/>
      <c r="AO18" s="15"/>
      <c r="AP18" s="13">
        <f t="shared" si="13"/>
        <v>0</v>
      </c>
      <c r="AQ18" s="12">
        <v>10</v>
      </c>
      <c r="AR18" s="15"/>
      <c r="AS18" s="13">
        <f t="shared" si="14"/>
        <v>0</v>
      </c>
      <c r="AT18" s="12"/>
      <c r="AU18" s="15"/>
      <c r="AV18" s="13">
        <f t="shared" si="15"/>
        <v>0</v>
      </c>
      <c r="AW18" s="12">
        <v>10</v>
      </c>
      <c r="AX18" s="15"/>
      <c r="AY18" s="13">
        <f t="shared" si="16"/>
        <v>0</v>
      </c>
      <c r="AZ18" s="12">
        <v>10</v>
      </c>
      <c r="BA18" s="15"/>
      <c r="BB18" s="13">
        <f t="shared" si="17"/>
        <v>0</v>
      </c>
      <c r="BC18" s="12">
        <v>10</v>
      </c>
      <c r="BD18" s="15"/>
      <c r="BE18" s="13">
        <f t="shared" si="18"/>
        <v>0</v>
      </c>
      <c r="BF18" s="12"/>
      <c r="BG18" s="15"/>
      <c r="BH18" s="13">
        <f t="shared" si="19"/>
        <v>0</v>
      </c>
      <c r="BI18" s="12"/>
      <c r="BJ18" s="15"/>
      <c r="BK18" s="13">
        <f t="shared" si="20"/>
        <v>0</v>
      </c>
      <c r="BL18" s="12">
        <v>80</v>
      </c>
      <c r="BM18" s="15"/>
      <c r="BN18" s="13">
        <f t="shared" si="21"/>
        <v>0</v>
      </c>
      <c r="BO18" s="13">
        <f t="shared" si="22"/>
        <v>0</v>
      </c>
      <c r="BP18" s="13">
        <f t="shared" ref="BP18:BS18" si="37">+BO18*(1+BP$1)</f>
        <v>0</v>
      </c>
      <c r="BQ18" s="13">
        <f t="shared" si="37"/>
        <v>0</v>
      </c>
      <c r="BR18" s="13">
        <f t="shared" si="37"/>
        <v>0</v>
      </c>
      <c r="BS18" s="13">
        <f t="shared" si="37"/>
        <v>0</v>
      </c>
      <c r="BT18" s="14">
        <f t="shared" si="24"/>
        <v>0</v>
      </c>
    </row>
    <row r="19" spans="1:72" ht="15.75" thickBot="1" x14ac:dyDescent="0.3">
      <c r="BQ19" s="24" t="s">
        <v>630</v>
      </c>
      <c r="BR19" s="24"/>
      <c r="BS19" s="24"/>
      <c r="BT19" s="25">
        <f>SUM(BT4:BT18)</f>
        <v>0</v>
      </c>
    </row>
    <row r="20" spans="1:72" ht="15.75" thickTop="1" x14ac:dyDescent="0.25"/>
  </sheetData>
  <sheetProtection algorithmName="SHA-512" hashValue="st1b4mdx8uCLqsnX3LtwRHWRWUPkM7pt4J/rurZxdpogdo0Om2WdeSItC2Vu3YxKq3OcmvgOTMJljHubtp7GKg==" saltValue="ofqX9FXwTZhueBo0etNeJw==" spinCount="100000" sheet="1" objects="1" scenarios="1"/>
  <mergeCells count="30">
    <mergeCell ref="AZ2:BB2"/>
    <mergeCell ref="BC2:BE2"/>
    <mergeCell ref="A2:A3"/>
    <mergeCell ref="B2:B3"/>
    <mergeCell ref="C2:C3"/>
    <mergeCell ref="AE2:AG2"/>
    <mergeCell ref="AH2:AJ2"/>
    <mergeCell ref="Y2:AA2"/>
    <mergeCell ref="AB2:AD2"/>
    <mergeCell ref="D2:F2"/>
    <mergeCell ref="G2:I2"/>
    <mergeCell ref="J2:L2"/>
    <mergeCell ref="M2:O2"/>
    <mergeCell ref="P2:R2"/>
    <mergeCell ref="BS2:BS3"/>
    <mergeCell ref="BT2:BT3"/>
    <mergeCell ref="S2:U2"/>
    <mergeCell ref="V2:X2"/>
    <mergeCell ref="BP2:BP3"/>
    <mergeCell ref="BQ2:BQ3"/>
    <mergeCell ref="BR2:BR3"/>
    <mergeCell ref="AK2:AM2"/>
    <mergeCell ref="AN2:AP2"/>
    <mergeCell ref="AQ2:AS2"/>
    <mergeCell ref="AT2:AV2"/>
    <mergeCell ref="BF2:BH2"/>
    <mergeCell ref="BI2:BK2"/>
    <mergeCell ref="BL2:BN2"/>
    <mergeCell ref="BO2:BO3"/>
    <mergeCell ref="AW2:AY2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S26"/>
  <sheetViews>
    <sheetView workbookViewId="0">
      <pane xSplit="3" ySplit="3" topLeftCell="D22" activePane="bottomRight" state="frozen"/>
      <selection pane="topRight" activeCell="D1" sqref="D1"/>
      <selection pane="bottomLeft" activeCell="A3" sqref="A3"/>
      <selection pane="bottomRight" activeCell="AK2" sqref="D2:AM2"/>
    </sheetView>
  </sheetViews>
  <sheetFormatPr defaultRowHeight="15" x14ac:dyDescent="0.25"/>
  <cols>
    <col min="1" max="1" width="13.28515625" style="4" customWidth="1"/>
    <col min="2" max="2" width="31.140625" style="4" customWidth="1"/>
    <col min="3" max="3" width="17.7109375" style="4" customWidth="1"/>
    <col min="4" max="45" width="14.7109375" style="5" customWidth="1"/>
    <col min="46" max="16384" width="9.140625" style="5"/>
  </cols>
  <sheetData>
    <row r="1" spans="1:45" ht="30" x14ac:dyDescent="0.25">
      <c r="AN1" s="23" t="s">
        <v>629</v>
      </c>
      <c r="AO1" s="16">
        <v>0</v>
      </c>
      <c r="AP1" s="16">
        <v>0</v>
      </c>
      <c r="AQ1" s="16">
        <v>0</v>
      </c>
      <c r="AR1" s="16">
        <v>0</v>
      </c>
    </row>
    <row r="2" spans="1:45" s="8" customFormat="1" ht="60.75" customHeight="1" x14ac:dyDescent="0.25">
      <c r="A2" s="78" t="s">
        <v>53</v>
      </c>
      <c r="B2" s="78" t="s">
        <v>335</v>
      </c>
      <c r="C2" s="78" t="s">
        <v>54</v>
      </c>
      <c r="D2" s="80" t="s">
        <v>0</v>
      </c>
      <c r="E2" s="81"/>
      <c r="F2" s="82"/>
      <c r="G2" s="80" t="s">
        <v>612</v>
      </c>
      <c r="H2" s="81"/>
      <c r="I2" s="82"/>
      <c r="J2" s="80" t="s">
        <v>3</v>
      </c>
      <c r="K2" s="81"/>
      <c r="L2" s="82"/>
      <c r="M2" s="80" t="s">
        <v>4</v>
      </c>
      <c r="N2" s="81"/>
      <c r="O2" s="82"/>
      <c r="P2" s="80" t="s">
        <v>5</v>
      </c>
      <c r="Q2" s="81"/>
      <c r="R2" s="82"/>
      <c r="S2" s="80" t="s">
        <v>613</v>
      </c>
      <c r="T2" s="81"/>
      <c r="U2" s="82"/>
      <c r="V2" s="80" t="s">
        <v>606</v>
      </c>
      <c r="W2" s="81"/>
      <c r="X2" s="82"/>
      <c r="Y2" s="80" t="s">
        <v>609</v>
      </c>
      <c r="Z2" s="81"/>
      <c r="AA2" s="82"/>
      <c r="AB2" s="80" t="s">
        <v>621</v>
      </c>
      <c r="AC2" s="81"/>
      <c r="AD2" s="82"/>
      <c r="AE2" s="80" t="s">
        <v>334</v>
      </c>
      <c r="AF2" s="81"/>
      <c r="AG2" s="82"/>
      <c r="AH2" s="80" t="s">
        <v>611</v>
      </c>
      <c r="AI2" s="81"/>
      <c r="AJ2" s="82"/>
      <c r="AK2" s="77" t="s">
        <v>620</v>
      </c>
      <c r="AL2" s="77"/>
      <c r="AM2" s="77"/>
      <c r="AN2" s="78" t="s">
        <v>623</v>
      </c>
      <c r="AO2" s="77" t="s">
        <v>624</v>
      </c>
      <c r="AP2" s="77" t="s">
        <v>625</v>
      </c>
      <c r="AQ2" s="77" t="s">
        <v>626</v>
      </c>
      <c r="AR2" s="77" t="s">
        <v>627</v>
      </c>
      <c r="AS2" s="77" t="s">
        <v>628</v>
      </c>
    </row>
    <row r="3" spans="1:45" s="46" customFormat="1" x14ac:dyDescent="0.25">
      <c r="A3" s="79"/>
      <c r="B3" s="79"/>
      <c r="C3" s="79"/>
      <c r="D3" s="45" t="s">
        <v>7</v>
      </c>
      <c r="E3" s="45" t="s">
        <v>8</v>
      </c>
      <c r="F3" s="45" t="s">
        <v>9</v>
      </c>
      <c r="G3" s="45" t="s">
        <v>7</v>
      </c>
      <c r="H3" s="45" t="s">
        <v>8</v>
      </c>
      <c r="I3" s="45" t="s">
        <v>9</v>
      </c>
      <c r="J3" s="45" t="s">
        <v>7</v>
      </c>
      <c r="K3" s="45" t="s">
        <v>8</v>
      </c>
      <c r="L3" s="45" t="s">
        <v>9</v>
      </c>
      <c r="M3" s="45" t="s">
        <v>7</v>
      </c>
      <c r="N3" s="45" t="s">
        <v>8</v>
      </c>
      <c r="O3" s="45" t="s">
        <v>9</v>
      </c>
      <c r="P3" s="45" t="s">
        <v>7</v>
      </c>
      <c r="Q3" s="45" t="s">
        <v>8</v>
      </c>
      <c r="R3" s="45" t="s">
        <v>9</v>
      </c>
      <c r="S3" s="45" t="s">
        <v>7</v>
      </c>
      <c r="T3" s="45" t="s">
        <v>8</v>
      </c>
      <c r="U3" s="45" t="s">
        <v>9</v>
      </c>
      <c r="V3" s="45" t="s">
        <v>7</v>
      </c>
      <c r="W3" s="45" t="s">
        <v>8</v>
      </c>
      <c r="X3" s="45" t="s">
        <v>9</v>
      </c>
      <c r="Y3" s="45" t="s">
        <v>7</v>
      </c>
      <c r="Z3" s="45" t="s">
        <v>8</v>
      </c>
      <c r="AA3" s="45" t="s">
        <v>9</v>
      </c>
      <c r="AB3" s="45" t="s">
        <v>7</v>
      </c>
      <c r="AC3" s="45" t="s">
        <v>8</v>
      </c>
      <c r="AD3" s="45" t="s">
        <v>9</v>
      </c>
      <c r="AE3" s="45" t="s">
        <v>7</v>
      </c>
      <c r="AF3" s="45" t="s">
        <v>8</v>
      </c>
      <c r="AG3" s="45" t="s">
        <v>9</v>
      </c>
      <c r="AH3" s="45" t="s">
        <v>7</v>
      </c>
      <c r="AI3" s="45" t="s">
        <v>8</v>
      </c>
      <c r="AJ3" s="45" t="s">
        <v>9</v>
      </c>
      <c r="AK3" s="45" t="s">
        <v>7</v>
      </c>
      <c r="AL3" s="45" t="s">
        <v>8</v>
      </c>
      <c r="AM3" s="45" t="s">
        <v>9</v>
      </c>
      <c r="AN3" s="79"/>
      <c r="AO3" s="77"/>
      <c r="AP3" s="77"/>
      <c r="AQ3" s="77"/>
      <c r="AR3" s="77"/>
      <c r="AS3" s="77"/>
    </row>
    <row r="4" spans="1:45" ht="45" x14ac:dyDescent="0.25">
      <c r="A4" s="11" t="s">
        <v>77</v>
      </c>
      <c r="B4" s="11" t="s">
        <v>336</v>
      </c>
      <c r="C4" s="11" t="s">
        <v>57</v>
      </c>
      <c r="D4" s="12"/>
      <c r="E4" s="15"/>
      <c r="F4" s="13">
        <f>+D4*E4</f>
        <v>0</v>
      </c>
      <c r="G4" s="12">
        <v>48</v>
      </c>
      <c r="H4" s="15"/>
      <c r="I4" s="13">
        <f>+G4*H4</f>
        <v>0</v>
      </c>
      <c r="J4" s="12"/>
      <c r="K4" s="15"/>
      <c r="L4" s="13">
        <f>+J4*K4</f>
        <v>0</v>
      </c>
      <c r="M4" s="12"/>
      <c r="N4" s="15"/>
      <c r="O4" s="13">
        <f>+M4*N4</f>
        <v>0</v>
      </c>
      <c r="P4" s="12"/>
      <c r="Q4" s="15"/>
      <c r="R4" s="13">
        <f>+P4*Q4</f>
        <v>0</v>
      </c>
      <c r="S4" s="43">
        <v>96</v>
      </c>
      <c r="T4" s="15"/>
      <c r="U4" s="44">
        <f>+S4*T4</f>
        <v>0</v>
      </c>
      <c r="V4" s="12"/>
      <c r="W4" s="15"/>
      <c r="X4" s="13">
        <f>+V4*W4</f>
        <v>0</v>
      </c>
      <c r="Y4" s="12"/>
      <c r="Z4" s="15"/>
      <c r="AA4" s="13">
        <f>+Y4*Z4</f>
        <v>0</v>
      </c>
      <c r="AB4" s="43">
        <v>72</v>
      </c>
      <c r="AC4" s="15"/>
      <c r="AD4" s="44">
        <f>+AB4*AC4</f>
        <v>0</v>
      </c>
      <c r="AE4" s="43">
        <v>36</v>
      </c>
      <c r="AF4" s="15"/>
      <c r="AG4" s="44">
        <f>+AE4*AF4</f>
        <v>0</v>
      </c>
      <c r="AH4" s="12">
        <v>1</v>
      </c>
      <c r="AI4" s="15"/>
      <c r="AJ4" s="13">
        <f>+AH4*AI4</f>
        <v>0</v>
      </c>
      <c r="AK4" s="12">
        <v>3</v>
      </c>
      <c r="AL4" s="15"/>
      <c r="AM4" s="13">
        <f>+AK4*AL4</f>
        <v>0</v>
      </c>
      <c r="AN4" s="13">
        <f>+AM4+AJ4+AG4+AD4+AA4+X4+O4+L4+I4+F4</f>
        <v>0</v>
      </c>
      <c r="AO4" s="13">
        <f>+AN4*(1+AO$1)</f>
        <v>0</v>
      </c>
      <c r="AP4" s="13">
        <f t="shared" ref="AP4:AR4" si="0">+AO4*(1+AP$1)</f>
        <v>0</v>
      </c>
      <c r="AQ4" s="13">
        <f t="shared" si="0"/>
        <v>0</v>
      </c>
      <c r="AR4" s="13">
        <f t="shared" si="0"/>
        <v>0</v>
      </c>
      <c r="AS4" s="14">
        <f>SUM(AN4:AR4)</f>
        <v>0</v>
      </c>
    </row>
    <row r="5" spans="1:45" ht="45" x14ac:dyDescent="0.25">
      <c r="A5" s="11" t="s">
        <v>78</v>
      </c>
      <c r="B5" s="11" t="s">
        <v>337</v>
      </c>
      <c r="C5" s="11" t="s">
        <v>98</v>
      </c>
      <c r="D5" s="12"/>
      <c r="E5" s="15"/>
      <c r="F5" s="13">
        <f t="shared" ref="F5:F24" si="1">+D5*E5</f>
        <v>0</v>
      </c>
      <c r="G5" s="12">
        <v>100</v>
      </c>
      <c r="H5" s="15"/>
      <c r="I5" s="13">
        <f t="shared" ref="I5:I24" si="2">+G5*H5</f>
        <v>0</v>
      </c>
      <c r="J5" s="12"/>
      <c r="K5" s="15"/>
      <c r="L5" s="13">
        <f t="shared" ref="L5:L24" si="3">+J5*K5</f>
        <v>0</v>
      </c>
      <c r="M5" s="12"/>
      <c r="N5" s="15"/>
      <c r="O5" s="13">
        <f t="shared" ref="O5:O24" si="4">+M5*N5</f>
        <v>0</v>
      </c>
      <c r="P5" s="12"/>
      <c r="Q5" s="15"/>
      <c r="R5" s="13">
        <f t="shared" ref="R5:R24" si="5">+P5*Q5</f>
        <v>0</v>
      </c>
      <c r="S5" s="43"/>
      <c r="T5" s="15"/>
      <c r="U5" s="44">
        <f t="shared" ref="U5:U24" si="6">+S5*T5</f>
        <v>0</v>
      </c>
      <c r="V5" s="12">
        <v>26</v>
      </c>
      <c r="W5" s="15"/>
      <c r="X5" s="13">
        <f t="shared" ref="X5:X24" si="7">+V5*W5</f>
        <v>0</v>
      </c>
      <c r="Y5" s="12"/>
      <c r="Z5" s="15"/>
      <c r="AA5" s="13">
        <f t="shared" ref="AA5:AA24" si="8">+Y5*Z5</f>
        <v>0</v>
      </c>
      <c r="AB5" s="43">
        <v>60</v>
      </c>
      <c r="AC5" s="15"/>
      <c r="AD5" s="44">
        <f t="shared" ref="AD5:AD24" si="9">+AB5*AC5</f>
        <v>0</v>
      </c>
      <c r="AE5" s="43">
        <v>8</v>
      </c>
      <c r="AF5" s="15"/>
      <c r="AG5" s="44">
        <f t="shared" ref="AG5:AG24" si="10">+AE5*AF5</f>
        <v>0</v>
      </c>
      <c r="AH5" s="12">
        <v>1</v>
      </c>
      <c r="AI5" s="15"/>
      <c r="AJ5" s="13">
        <f t="shared" ref="AJ5:AJ24" si="11">+AH5*AI5</f>
        <v>0</v>
      </c>
      <c r="AK5" s="12">
        <v>3</v>
      </c>
      <c r="AL5" s="15"/>
      <c r="AM5" s="13">
        <f t="shared" ref="AM5:AM24" si="12">+AK5*AL5</f>
        <v>0</v>
      </c>
      <c r="AN5" s="13">
        <f t="shared" ref="AN5:AN24" si="13">+AM5+AJ5+AG5+AD5+AA5+X5+O5+L5+I5+F5</f>
        <v>0</v>
      </c>
      <c r="AO5" s="13">
        <f t="shared" ref="AO5:AR5" si="14">+AN5*(1+AO$1)</f>
        <v>0</v>
      </c>
      <c r="AP5" s="13">
        <f t="shared" si="14"/>
        <v>0</v>
      </c>
      <c r="AQ5" s="13">
        <f t="shared" si="14"/>
        <v>0</v>
      </c>
      <c r="AR5" s="13">
        <f t="shared" si="14"/>
        <v>0</v>
      </c>
      <c r="AS5" s="14">
        <f t="shared" ref="AS5:AS24" si="15">SUM(AN5:AR5)</f>
        <v>0</v>
      </c>
    </row>
    <row r="6" spans="1:45" ht="45" x14ac:dyDescent="0.25">
      <c r="A6" s="11" t="s">
        <v>79</v>
      </c>
      <c r="B6" s="11" t="s">
        <v>338</v>
      </c>
      <c r="C6" s="11" t="s">
        <v>57</v>
      </c>
      <c r="D6" s="12"/>
      <c r="E6" s="15"/>
      <c r="F6" s="13">
        <f t="shared" si="1"/>
        <v>0</v>
      </c>
      <c r="G6" s="12">
        <v>12</v>
      </c>
      <c r="H6" s="15"/>
      <c r="I6" s="13">
        <f t="shared" si="2"/>
        <v>0</v>
      </c>
      <c r="J6" s="12"/>
      <c r="K6" s="15"/>
      <c r="L6" s="13">
        <f t="shared" si="3"/>
        <v>0</v>
      </c>
      <c r="M6" s="12"/>
      <c r="N6" s="15"/>
      <c r="O6" s="13">
        <f t="shared" si="4"/>
        <v>0</v>
      </c>
      <c r="P6" s="12"/>
      <c r="Q6" s="15"/>
      <c r="R6" s="13">
        <f t="shared" si="5"/>
        <v>0</v>
      </c>
      <c r="S6" s="43"/>
      <c r="T6" s="15"/>
      <c r="U6" s="44">
        <f t="shared" si="6"/>
        <v>0</v>
      </c>
      <c r="V6" s="12">
        <v>96</v>
      </c>
      <c r="W6" s="15"/>
      <c r="X6" s="13">
        <f t="shared" si="7"/>
        <v>0</v>
      </c>
      <c r="Y6" s="12"/>
      <c r="Z6" s="15"/>
      <c r="AA6" s="13">
        <f t="shared" si="8"/>
        <v>0</v>
      </c>
      <c r="AB6" s="43">
        <v>72</v>
      </c>
      <c r="AC6" s="15"/>
      <c r="AD6" s="44">
        <f t="shared" si="9"/>
        <v>0</v>
      </c>
      <c r="AE6" s="43">
        <v>36</v>
      </c>
      <c r="AF6" s="15"/>
      <c r="AG6" s="44">
        <f t="shared" si="10"/>
        <v>0</v>
      </c>
      <c r="AH6" s="12">
        <v>1</v>
      </c>
      <c r="AI6" s="15"/>
      <c r="AJ6" s="13">
        <f t="shared" si="11"/>
        <v>0</v>
      </c>
      <c r="AK6" s="12">
        <v>3</v>
      </c>
      <c r="AL6" s="15"/>
      <c r="AM6" s="13">
        <f t="shared" si="12"/>
        <v>0</v>
      </c>
      <c r="AN6" s="13">
        <f t="shared" si="13"/>
        <v>0</v>
      </c>
      <c r="AO6" s="13">
        <f t="shared" ref="AO6:AR6" si="16">+AN6*(1+AO$1)</f>
        <v>0</v>
      </c>
      <c r="AP6" s="13">
        <f t="shared" si="16"/>
        <v>0</v>
      </c>
      <c r="AQ6" s="13">
        <f t="shared" si="16"/>
        <v>0</v>
      </c>
      <c r="AR6" s="13">
        <f t="shared" si="16"/>
        <v>0</v>
      </c>
      <c r="AS6" s="14">
        <f t="shared" si="15"/>
        <v>0</v>
      </c>
    </row>
    <row r="7" spans="1:45" ht="45" x14ac:dyDescent="0.25">
      <c r="A7" s="11" t="s">
        <v>80</v>
      </c>
      <c r="B7" s="11" t="s">
        <v>339</v>
      </c>
      <c r="C7" s="11" t="s">
        <v>55</v>
      </c>
      <c r="D7" s="12">
        <v>50</v>
      </c>
      <c r="E7" s="15"/>
      <c r="F7" s="13">
        <f t="shared" si="1"/>
        <v>0</v>
      </c>
      <c r="G7" s="12">
        <v>180</v>
      </c>
      <c r="H7" s="15"/>
      <c r="I7" s="13">
        <f t="shared" si="2"/>
        <v>0</v>
      </c>
      <c r="J7" s="12"/>
      <c r="K7" s="15"/>
      <c r="L7" s="13">
        <f t="shared" si="3"/>
        <v>0</v>
      </c>
      <c r="M7" s="12"/>
      <c r="N7" s="15"/>
      <c r="O7" s="13">
        <f t="shared" si="4"/>
        <v>0</v>
      </c>
      <c r="P7" s="12"/>
      <c r="Q7" s="15"/>
      <c r="R7" s="13">
        <f t="shared" si="5"/>
        <v>0</v>
      </c>
      <c r="S7" s="43">
        <v>720</v>
      </c>
      <c r="T7" s="15"/>
      <c r="U7" s="44">
        <f t="shared" si="6"/>
        <v>0</v>
      </c>
      <c r="V7" s="12">
        <v>960</v>
      </c>
      <c r="W7" s="15"/>
      <c r="X7" s="13">
        <f t="shared" si="7"/>
        <v>0</v>
      </c>
      <c r="Y7" s="12"/>
      <c r="Z7" s="15"/>
      <c r="AA7" s="13">
        <f t="shared" si="8"/>
        <v>0</v>
      </c>
      <c r="AB7" s="43">
        <v>60</v>
      </c>
      <c r="AC7" s="15"/>
      <c r="AD7" s="44">
        <f t="shared" si="9"/>
        <v>0</v>
      </c>
      <c r="AE7" s="43">
        <v>360</v>
      </c>
      <c r="AF7" s="15"/>
      <c r="AG7" s="44">
        <f t="shared" si="10"/>
        <v>0</v>
      </c>
      <c r="AH7" s="12">
        <v>2</v>
      </c>
      <c r="AI7" s="15"/>
      <c r="AJ7" s="13">
        <f t="shared" si="11"/>
        <v>0</v>
      </c>
      <c r="AK7" s="12">
        <v>10</v>
      </c>
      <c r="AL7" s="15"/>
      <c r="AM7" s="13">
        <f t="shared" si="12"/>
        <v>0</v>
      </c>
      <c r="AN7" s="13">
        <f t="shared" si="13"/>
        <v>0</v>
      </c>
      <c r="AO7" s="13">
        <f t="shared" ref="AO7:AR7" si="17">+AN7*(1+AO$1)</f>
        <v>0</v>
      </c>
      <c r="AP7" s="13">
        <f t="shared" si="17"/>
        <v>0</v>
      </c>
      <c r="AQ7" s="13">
        <f t="shared" si="17"/>
        <v>0</v>
      </c>
      <c r="AR7" s="13">
        <f t="shared" si="17"/>
        <v>0</v>
      </c>
      <c r="AS7" s="14">
        <f t="shared" si="15"/>
        <v>0</v>
      </c>
    </row>
    <row r="8" spans="1:45" ht="45" x14ac:dyDescent="0.25">
      <c r="A8" s="11" t="s">
        <v>81</v>
      </c>
      <c r="B8" s="11" t="s">
        <v>340</v>
      </c>
      <c r="C8" s="11" t="s">
        <v>61</v>
      </c>
      <c r="D8" s="12"/>
      <c r="E8" s="15"/>
      <c r="F8" s="13">
        <f t="shared" si="1"/>
        <v>0</v>
      </c>
      <c r="G8" s="12">
        <v>15</v>
      </c>
      <c r="H8" s="15"/>
      <c r="I8" s="13">
        <f t="shared" si="2"/>
        <v>0</v>
      </c>
      <c r="J8" s="12"/>
      <c r="K8" s="15"/>
      <c r="L8" s="13">
        <f t="shared" si="3"/>
        <v>0</v>
      </c>
      <c r="M8" s="12"/>
      <c r="N8" s="15"/>
      <c r="O8" s="13">
        <f t="shared" si="4"/>
        <v>0</v>
      </c>
      <c r="P8" s="12"/>
      <c r="Q8" s="15"/>
      <c r="R8" s="13">
        <f t="shared" si="5"/>
        <v>0</v>
      </c>
      <c r="S8" s="43"/>
      <c r="T8" s="15"/>
      <c r="U8" s="44">
        <f t="shared" si="6"/>
        <v>0</v>
      </c>
      <c r="V8" s="12">
        <v>50</v>
      </c>
      <c r="W8" s="15"/>
      <c r="X8" s="13">
        <f t="shared" si="7"/>
        <v>0</v>
      </c>
      <c r="Y8" s="12"/>
      <c r="Z8" s="15"/>
      <c r="AA8" s="13">
        <f t="shared" si="8"/>
        <v>0</v>
      </c>
      <c r="AB8" s="43">
        <v>60</v>
      </c>
      <c r="AC8" s="15"/>
      <c r="AD8" s="44">
        <f t="shared" si="9"/>
        <v>0</v>
      </c>
      <c r="AE8" s="43">
        <v>16</v>
      </c>
      <c r="AF8" s="15"/>
      <c r="AG8" s="44">
        <f t="shared" si="10"/>
        <v>0</v>
      </c>
      <c r="AH8" s="12">
        <v>1</v>
      </c>
      <c r="AI8" s="15"/>
      <c r="AJ8" s="13">
        <f t="shared" si="11"/>
        <v>0</v>
      </c>
      <c r="AK8" s="12">
        <v>3</v>
      </c>
      <c r="AL8" s="15"/>
      <c r="AM8" s="13">
        <f t="shared" si="12"/>
        <v>0</v>
      </c>
      <c r="AN8" s="13">
        <f t="shared" si="13"/>
        <v>0</v>
      </c>
      <c r="AO8" s="13">
        <f t="shared" ref="AO8:AR8" si="18">+AN8*(1+AO$1)</f>
        <v>0</v>
      </c>
      <c r="AP8" s="13">
        <f t="shared" si="18"/>
        <v>0</v>
      </c>
      <c r="AQ8" s="13">
        <f t="shared" si="18"/>
        <v>0</v>
      </c>
      <c r="AR8" s="13">
        <f t="shared" si="18"/>
        <v>0</v>
      </c>
      <c r="AS8" s="14">
        <f t="shared" si="15"/>
        <v>0</v>
      </c>
    </row>
    <row r="9" spans="1:45" ht="45" x14ac:dyDescent="0.25">
      <c r="A9" s="11" t="s">
        <v>82</v>
      </c>
      <c r="B9" s="11" t="s">
        <v>341</v>
      </c>
      <c r="C9" s="11" t="s">
        <v>99</v>
      </c>
      <c r="D9" s="12"/>
      <c r="E9" s="15"/>
      <c r="F9" s="13">
        <f t="shared" si="1"/>
        <v>0</v>
      </c>
      <c r="G9" s="12">
        <v>72</v>
      </c>
      <c r="H9" s="15"/>
      <c r="I9" s="13">
        <f t="shared" si="2"/>
        <v>0</v>
      </c>
      <c r="J9" s="12"/>
      <c r="K9" s="15"/>
      <c r="L9" s="13">
        <f t="shared" si="3"/>
        <v>0</v>
      </c>
      <c r="M9" s="12"/>
      <c r="N9" s="15"/>
      <c r="O9" s="13">
        <f t="shared" si="4"/>
        <v>0</v>
      </c>
      <c r="P9" s="12"/>
      <c r="Q9" s="15"/>
      <c r="R9" s="13">
        <f t="shared" si="5"/>
        <v>0</v>
      </c>
      <c r="S9" s="43">
        <v>72</v>
      </c>
      <c r="T9" s="15"/>
      <c r="U9" s="44">
        <f t="shared" si="6"/>
        <v>0</v>
      </c>
      <c r="V9" s="12"/>
      <c r="W9" s="15"/>
      <c r="X9" s="13">
        <f t="shared" si="7"/>
        <v>0</v>
      </c>
      <c r="Y9" s="12"/>
      <c r="Z9" s="15"/>
      <c r="AA9" s="13">
        <f t="shared" si="8"/>
        <v>0</v>
      </c>
      <c r="AB9" s="43">
        <v>72</v>
      </c>
      <c r="AC9" s="15"/>
      <c r="AD9" s="44">
        <f t="shared" si="9"/>
        <v>0</v>
      </c>
      <c r="AE9" s="43">
        <v>24</v>
      </c>
      <c r="AF9" s="15"/>
      <c r="AG9" s="44">
        <f t="shared" si="10"/>
        <v>0</v>
      </c>
      <c r="AH9" s="12">
        <v>1</v>
      </c>
      <c r="AI9" s="15"/>
      <c r="AJ9" s="13">
        <f t="shared" si="11"/>
        <v>0</v>
      </c>
      <c r="AK9" s="12">
        <v>3</v>
      </c>
      <c r="AL9" s="15"/>
      <c r="AM9" s="13">
        <f t="shared" si="12"/>
        <v>0</v>
      </c>
      <c r="AN9" s="13">
        <f t="shared" si="13"/>
        <v>0</v>
      </c>
      <c r="AO9" s="13">
        <f t="shared" ref="AO9:AR9" si="19">+AN9*(1+AO$1)</f>
        <v>0</v>
      </c>
      <c r="AP9" s="13">
        <f t="shared" si="19"/>
        <v>0</v>
      </c>
      <c r="AQ9" s="13">
        <f t="shared" si="19"/>
        <v>0</v>
      </c>
      <c r="AR9" s="13">
        <f t="shared" si="19"/>
        <v>0</v>
      </c>
      <c r="AS9" s="14">
        <f t="shared" si="15"/>
        <v>0</v>
      </c>
    </row>
    <row r="10" spans="1:45" ht="30" x14ac:dyDescent="0.25">
      <c r="A10" s="11" t="s">
        <v>83</v>
      </c>
      <c r="B10" s="11" t="s">
        <v>342</v>
      </c>
      <c r="C10" s="11" t="s">
        <v>57</v>
      </c>
      <c r="D10" s="12"/>
      <c r="E10" s="15"/>
      <c r="F10" s="13">
        <f t="shared" si="1"/>
        <v>0</v>
      </c>
      <c r="G10" s="12">
        <v>48</v>
      </c>
      <c r="H10" s="15"/>
      <c r="I10" s="13">
        <f t="shared" si="2"/>
        <v>0</v>
      </c>
      <c r="J10" s="12"/>
      <c r="K10" s="15"/>
      <c r="L10" s="13">
        <f t="shared" si="3"/>
        <v>0</v>
      </c>
      <c r="M10" s="12">
        <v>120</v>
      </c>
      <c r="N10" s="15"/>
      <c r="O10" s="13">
        <f t="shared" si="4"/>
        <v>0</v>
      </c>
      <c r="P10" s="12"/>
      <c r="Q10" s="15"/>
      <c r="R10" s="13">
        <f t="shared" si="5"/>
        <v>0</v>
      </c>
      <c r="S10" s="43">
        <v>60</v>
      </c>
      <c r="T10" s="15"/>
      <c r="U10" s="44">
        <f t="shared" si="6"/>
        <v>0</v>
      </c>
      <c r="V10" s="12">
        <v>192</v>
      </c>
      <c r="W10" s="15"/>
      <c r="X10" s="13">
        <f t="shared" si="7"/>
        <v>0</v>
      </c>
      <c r="Y10" s="12"/>
      <c r="Z10" s="15"/>
      <c r="AA10" s="13">
        <f t="shared" si="8"/>
        <v>0</v>
      </c>
      <c r="AB10" s="43">
        <v>240</v>
      </c>
      <c r="AC10" s="15"/>
      <c r="AD10" s="44">
        <f t="shared" si="9"/>
        <v>0</v>
      </c>
      <c r="AE10" s="43">
        <v>48</v>
      </c>
      <c r="AF10" s="15"/>
      <c r="AG10" s="44">
        <f t="shared" si="10"/>
        <v>0</v>
      </c>
      <c r="AH10" s="12">
        <v>1</v>
      </c>
      <c r="AI10" s="15"/>
      <c r="AJ10" s="13">
        <f t="shared" si="11"/>
        <v>0</v>
      </c>
      <c r="AK10" s="12">
        <v>3</v>
      </c>
      <c r="AL10" s="15"/>
      <c r="AM10" s="13">
        <f t="shared" si="12"/>
        <v>0</v>
      </c>
      <c r="AN10" s="13">
        <f t="shared" si="13"/>
        <v>0</v>
      </c>
      <c r="AO10" s="13">
        <f t="shared" ref="AO10:AR10" si="20">+AN10*(1+AO$1)</f>
        <v>0</v>
      </c>
      <c r="AP10" s="13">
        <f t="shared" si="20"/>
        <v>0</v>
      </c>
      <c r="AQ10" s="13">
        <f t="shared" si="20"/>
        <v>0</v>
      </c>
      <c r="AR10" s="13">
        <f t="shared" si="20"/>
        <v>0</v>
      </c>
      <c r="AS10" s="14">
        <f t="shared" si="15"/>
        <v>0</v>
      </c>
    </row>
    <row r="11" spans="1:45" ht="45" x14ac:dyDescent="0.25">
      <c r="A11" s="11" t="s">
        <v>84</v>
      </c>
      <c r="B11" s="11" t="s">
        <v>343</v>
      </c>
      <c r="C11" s="11" t="s">
        <v>55</v>
      </c>
      <c r="D11" s="12"/>
      <c r="E11" s="15"/>
      <c r="F11" s="13">
        <f t="shared" si="1"/>
        <v>0</v>
      </c>
      <c r="G11" s="12">
        <v>12</v>
      </c>
      <c r="H11" s="15"/>
      <c r="I11" s="13">
        <f t="shared" si="2"/>
        <v>0</v>
      </c>
      <c r="J11" s="12"/>
      <c r="K11" s="15"/>
      <c r="L11" s="13">
        <f t="shared" si="3"/>
        <v>0</v>
      </c>
      <c r="M11" s="12">
        <v>120</v>
      </c>
      <c r="N11" s="15"/>
      <c r="O11" s="13">
        <f t="shared" si="4"/>
        <v>0</v>
      </c>
      <c r="P11" s="12"/>
      <c r="Q11" s="15"/>
      <c r="R11" s="13">
        <f t="shared" si="5"/>
        <v>0</v>
      </c>
      <c r="S11" s="43"/>
      <c r="T11" s="15"/>
      <c r="U11" s="44">
        <f t="shared" si="6"/>
        <v>0</v>
      </c>
      <c r="V11" s="12">
        <v>360</v>
      </c>
      <c r="W11" s="15"/>
      <c r="X11" s="13">
        <f t="shared" si="7"/>
        <v>0</v>
      </c>
      <c r="Y11" s="12"/>
      <c r="Z11" s="15"/>
      <c r="AA11" s="13">
        <f t="shared" si="8"/>
        <v>0</v>
      </c>
      <c r="AB11" s="43">
        <v>120</v>
      </c>
      <c r="AC11" s="15"/>
      <c r="AD11" s="44">
        <f t="shared" si="9"/>
        <v>0</v>
      </c>
      <c r="AE11" s="43">
        <v>60</v>
      </c>
      <c r="AF11" s="15"/>
      <c r="AG11" s="44">
        <f t="shared" si="10"/>
        <v>0</v>
      </c>
      <c r="AH11" s="12">
        <v>1</v>
      </c>
      <c r="AI11" s="15"/>
      <c r="AJ11" s="13">
        <f t="shared" si="11"/>
        <v>0</v>
      </c>
      <c r="AK11" s="12">
        <v>3</v>
      </c>
      <c r="AL11" s="15"/>
      <c r="AM11" s="13">
        <f t="shared" si="12"/>
        <v>0</v>
      </c>
      <c r="AN11" s="13">
        <f t="shared" si="13"/>
        <v>0</v>
      </c>
      <c r="AO11" s="13">
        <f t="shared" ref="AO11:AR11" si="21">+AN11*(1+AO$1)</f>
        <v>0</v>
      </c>
      <c r="AP11" s="13">
        <f t="shared" si="21"/>
        <v>0</v>
      </c>
      <c r="AQ11" s="13">
        <f t="shared" si="21"/>
        <v>0</v>
      </c>
      <c r="AR11" s="13">
        <f t="shared" si="21"/>
        <v>0</v>
      </c>
      <c r="AS11" s="14">
        <f t="shared" si="15"/>
        <v>0</v>
      </c>
    </row>
    <row r="12" spans="1:45" ht="45" x14ac:dyDescent="0.25">
      <c r="A12" s="11" t="s">
        <v>85</v>
      </c>
      <c r="B12" s="11" t="s">
        <v>344</v>
      </c>
      <c r="C12" s="11" t="s">
        <v>60</v>
      </c>
      <c r="D12" s="12"/>
      <c r="E12" s="15"/>
      <c r="F12" s="13">
        <f t="shared" si="1"/>
        <v>0</v>
      </c>
      <c r="G12" s="12">
        <v>12</v>
      </c>
      <c r="H12" s="15"/>
      <c r="I12" s="13">
        <f t="shared" si="2"/>
        <v>0</v>
      </c>
      <c r="J12" s="12"/>
      <c r="K12" s="15"/>
      <c r="L12" s="13">
        <f t="shared" si="3"/>
        <v>0</v>
      </c>
      <c r="M12" s="12"/>
      <c r="N12" s="15"/>
      <c r="O12" s="13">
        <f t="shared" si="4"/>
        <v>0</v>
      </c>
      <c r="P12" s="12"/>
      <c r="Q12" s="15"/>
      <c r="R12" s="13">
        <f t="shared" si="5"/>
        <v>0</v>
      </c>
      <c r="S12" s="43"/>
      <c r="T12" s="15"/>
      <c r="U12" s="44">
        <f t="shared" si="6"/>
        <v>0</v>
      </c>
      <c r="V12" s="12">
        <v>240</v>
      </c>
      <c r="W12" s="15"/>
      <c r="X12" s="13">
        <f t="shared" si="7"/>
        <v>0</v>
      </c>
      <c r="Y12" s="12"/>
      <c r="Z12" s="15"/>
      <c r="AA12" s="13">
        <f t="shared" si="8"/>
        <v>0</v>
      </c>
      <c r="AB12" s="43">
        <v>60</v>
      </c>
      <c r="AC12" s="15"/>
      <c r="AD12" s="44">
        <f t="shared" si="9"/>
        <v>0</v>
      </c>
      <c r="AE12" s="43">
        <v>80</v>
      </c>
      <c r="AF12" s="15"/>
      <c r="AG12" s="44">
        <f t="shared" si="10"/>
        <v>0</v>
      </c>
      <c r="AH12" s="12">
        <v>1</v>
      </c>
      <c r="AI12" s="15"/>
      <c r="AJ12" s="13">
        <f t="shared" si="11"/>
        <v>0</v>
      </c>
      <c r="AK12" s="12">
        <v>5</v>
      </c>
      <c r="AL12" s="15"/>
      <c r="AM12" s="13">
        <f t="shared" si="12"/>
        <v>0</v>
      </c>
      <c r="AN12" s="13">
        <f t="shared" si="13"/>
        <v>0</v>
      </c>
      <c r="AO12" s="13">
        <f t="shared" ref="AO12:AR12" si="22">+AN12*(1+AO$1)</f>
        <v>0</v>
      </c>
      <c r="AP12" s="13">
        <f t="shared" si="22"/>
        <v>0</v>
      </c>
      <c r="AQ12" s="13">
        <f t="shared" si="22"/>
        <v>0</v>
      </c>
      <c r="AR12" s="13">
        <f t="shared" si="22"/>
        <v>0</v>
      </c>
      <c r="AS12" s="14">
        <f t="shared" si="15"/>
        <v>0</v>
      </c>
    </row>
    <row r="13" spans="1:45" ht="45" x14ac:dyDescent="0.25">
      <c r="A13" s="11" t="s">
        <v>86</v>
      </c>
      <c r="B13" s="11" t="s">
        <v>345</v>
      </c>
      <c r="C13" s="11" t="s">
        <v>55</v>
      </c>
      <c r="D13" s="12">
        <v>50</v>
      </c>
      <c r="E13" s="15"/>
      <c r="F13" s="13">
        <f t="shared" si="1"/>
        <v>0</v>
      </c>
      <c r="G13" s="12">
        <v>600</v>
      </c>
      <c r="H13" s="15"/>
      <c r="I13" s="13">
        <f t="shared" si="2"/>
        <v>0</v>
      </c>
      <c r="J13" s="12"/>
      <c r="K13" s="15"/>
      <c r="L13" s="13">
        <f t="shared" si="3"/>
        <v>0</v>
      </c>
      <c r="M13" s="12"/>
      <c r="N13" s="15"/>
      <c r="O13" s="13">
        <f t="shared" si="4"/>
        <v>0</v>
      </c>
      <c r="P13" s="12">
        <v>10</v>
      </c>
      <c r="Q13" s="15"/>
      <c r="R13" s="13">
        <f t="shared" si="5"/>
        <v>0</v>
      </c>
      <c r="S13" s="43"/>
      <c r="T13" s="15"/>
      <c r="U13" s="44">
        <f t="shared" si="6"/>
        <v>0</v>
      </c>
      <c r="V13" s="12">
        <v>4200</v>
      </c>
      <c r="W13" s="15"/>
      <c r="X13" s="13">
        <f t="shared" si="7"/>
        <v>0</v>
      </c>
      <c r="Y13" s="12">
        <v>10</v>
      </c>
      <c r="Z13" s="15"/>
      <c r="AA13" s="13">
        <f t="shared" si="8"/>
        <v>0</v>
      </c>
      <c r="AB13" s="43">
        <v>1200</v>
      </c>
      <c r="AC13" s="15"/>
      <c r="AD13" s="44">
        <f t="shared" si="9"/>
        <v>0</v>
      </c>
      <c r="AE13" s="43">
        <v>1200</v>
      </c>
      <c r="AF13" s="15"/>
      <c r="AG13" s="44">
        <f t="shared" si="10"/>
        <v>0</v>
      </c>
      <c r="AH13" s="12">
        <v>2</v>
      </c>
      <c r="AI13" s="15"/>
      <c r="AJ13" s="13">
        <f t="shared" si="11"/>
        <v>0</v>
      </c>
      <c r="AK13" s="12">
        <v>10</v>
      </c>
      <c r="AL13" s="15"/>
      <c r="AM13" s="13">
        <f t="shared" si="12"/>
        <v>0</v>
      </c>
      <c r="AN13" s="13">
        <f t="shared" si="13"/>
        <v>0</v>
      </c>
      <c r="AO13" s="13">
        <f t="shared" ref="AO13:AR13" si="23">+AN13*(1+AO$1)</f>
        <v>0</v>
      </c>
      <c r="AP13" s="13">
        <f t="shared" si="23"/>
        <v>0</v>
      </c>
      <c r="AQ13" s="13">
        <f t="shared" si="23"/>
        <v>0</v>
      </c>
      <c r="AR13" s="13">
        <f t="shared" si="23"/>
        <v>0</v>
      </c>
      <c r="AS13" s="14">
        <f t="shared" si="15"/>
        <v>0</v>
      </c>
    </row>
    <row r="14" spans="1:45" ht="45" x14ac:dyDescent="0.25">
      <c r="A14" s="11" t="s">
        <v>87</v>
      </c>
      <c r="B14" s="11" t="s">
        <v>346</v>
      </c>
      <c r="C14" s="11" t="s">
        <v>98</v>
      </c>
      <c r="D14" s="12"/>
      <c r="E14" s="15"/>
      <c r="F14" s="13">
        <f t="shared" si="1"/>
        <v>0</v>
      </c>
      <c r="G14" s="12">
        <v>48</v>
      </c>
      <c r="H14" s="15"/>
      <c r="I14" s="13">
        <f t="shared" si="2"/>
        <v>0</v>
      </c>
      <c r="J14" s="12"/>
      <c r="K14" s="15"/>
      <c r="L14" s="13">
        <f t="shared" si="3"/>
        <v>0</v>
      </c>
      <c r="M14" s="12"/>
      <c r="N14" s="15"/>
      <c r="O14" s="13">
        <f t="shared" si="4"/>
        <v>0</v>
      </c>
      <c r="P14" s="12"/>
      <c r="Q14" s="15"/>
      <c r="R14" s="13">
        <f t="shared" si="5"/>
        <v>0</v>
      </c>
      <c r="S14" s="43"/>
      <c r="T14" s="15"/>
      <c r="U14" s="44">
        <f t="shared" si="6"/>
        <v>0</v>
      </c>
      <c r="V14" s="12">
        <v>60</v>
      </c>
      <c r="W14" s="15"/>
      <c r="X14" s="13">
        <f t="shared" si="7"/>
        <v>0</v>
      </c>
      <c r="Y14" s="12"/>
      <c r="Z14" s="15"/>
      <c r="AA14" s="13">
        <f t="shared" si="8"/>
        <v>0</v>
      </c>
      <c r="AB14" s="43">
        <v>60</v>
      </c>
      <c r="AC14" s="15"/>
      <c r="AD14" s="44">
        <f t="shared" si="9"/>
        <v>0</v>
      </c>
      <c r="AE14" s="43">
        <v>48</v>
      </c>
      <c r="AF14" s="15"/>
      <c r="AG14" s="44">
        <f t="shared" si="10"/>
        <v>0</v>
      </c>
      <c r="AH14" s="12">
        <v>1</v>
      </c>
      <c r="AI14" s="15"/>
      <c r="AJ14" s="13">
        <f t="shared" si="11"/>
        <v>0</v>
      </c>
      <c r="AK14" s="12">
        <v>5</v>
      </c>
      <c r="AL14" s="15"/>
      <c r="AM14" s="13">
        <f t="shared" si="12"/>
        <v>0</v>
      </c>
      <c r="AN14" s="13">
        <f t="shared" si="13"/>
        <v>0</v>
      </c>
      <c r="AO14" s="13">
        <f t="shared" ref="AO14:AR14" si="24">+AN14*(1+AO$1)</f>
        <v>0</v>
      </c>
      <c r="AP14" s="13">
        <f t="shared" si="24"/>
        <v>0</v>
      </c>
      <c r="AQ14" s="13">
        <f t="shared" si="24"/>
        <v>0</v>
      </c>
      <c r="AR14" s="13">
        <f t="shared" si="24"/>
        <v>0</v>
      </c>
      <c r="AS14" s="14">
        <f t="shared" si="15"/>
        <v>0</v>
      </c>
    </row>
    <row r="15" spans="1:45" ht="45" x14ac:dyDescent="0.25">
      <c r="A15" s="11" t="s">
        <v>88</v>
      </c>
      <c r="B15" s="11" t="s">
        <v>347</v>
      </c>
      <c r="C15" s="11" t="s">
        <v>100</v>
      </c>
      <c r="D15" s="47"/>
      <c r="E15" s="51"/>
      <c r="F15" s="48">
        <f t="shared" si="1"/>
        <v>0</v>
      </c>
      <c r="G15" s="47">
        <v>21</v>
      </c>
      <c r="H15" s="51"/>
      <c r="I15" s="48">
        <f t="shared" si="2"/>
        <v>0</v>
      </c>
      <c r="J15" s="47">
        <v>32</v>
      </c>
      <c r="K15" s="51"/>
      <c r="L15" s="48">
        <f t="shared" si="3"/>
        <v>0</v>
      </c>
      <c r="M15" s="47">
        <v>276</v>
      </c>
      <c r="N15" s="51"/>
      <c r="O15" s="48">
        <f t="shared" si="4"/>
        <v>0</v>
      </c>
      <c r="P15" s="47"/>
      <c r="Q15" s="51"/>
      <c r="R15" s="48">
        <f t="shared" si="5"/>
        <v>0</v>
      </c>
      <c r="S15" s="49"/>
      <c r="T15" s="51"/>
      <c r="U15" s="50">
        <f t="shared" si="6"/>
        <v>0</v>
      </c>
      <c r="V15" s="47">
        <v>197</v>
      </c>
      <c r="W15" s="51"/>
      <c r="X15" s="48">
        <f t="shared" si="7"/>
        <v>0</v>
      </c>
      <c r="Y15" s="47"/>
      <c r="Z15" s="51"/>
      <c r="AA15" s="48">
        <f t="shared" si="8"/>
        <v>0</v>
      </c>
      <c r="AB15" s="49">
        <v>126</v>
      </c>
      <c r="AC15" s="51"/>
      <c r="AD15" s="50">
        <f t="shared" si="9"/>
        <v>0</v>
      </c>
      <c r="AE15" s="49">
        <v>48</v>
      </c>
      <c r="AF15" s="51"/>
      <c r="AG15" s="50">
        <f t="shared" si="10"/>
        <v>0</v>
      </c>
      <c r="AH15" s="47">
        <v>1</v>
      </c>
      <c r="AI15" s="51"/>
      <c r="AJ15" s="48">
        <f t="shared" si="11"/>
        <v>0</v>
      </c>
      <c r="AK15" s="47">
        <v>3</v>
      </c>
      <c r="AL15" s="51"/>
      <c r="AM15" s="48">
        <f t="shared" si="12"/>
        <v>0</v>
      </c>
      <c r="AN15" s="13">
        <f t="shared" si="13"/>
        <v>0</v>
      </c>
      <c r="AO15" s="13">
        <f t="shared" ref="AO15:AR15" si="25">+AN15*(1+AO$1)</f>
        <v>0</v>
      </c>
      <c r="AP15" s="13">
        <f t="shared" si="25"/>
        <v>0</v>
      </c>
      <c r="AQ15" s="13">
        <f t="shared" si="25"/>
        <v>0</v>
      </c>
      <c r="AR15" s="13">
        <f t="shared" si="25"/>
        <v>0</v>
      </c>
      <c r="AS15" s="14">
        <f t="shared" si="15"/>
        <v>0</v>
      </c>
    </row>
    <row r="16" spans="1:45" ht="45" x14ac:dyDescent="0.25">
      <c r="A16" s="11" t="s">
        <v>89</v>
      </c>
      <c r="B16" s="11" t="s">
        <v>348</v>
      </c>
      <c r="C16" s="11" t="s">
        <v>98</v>
      </c>
      <c r="D16" s="12"/>
      <c r="E16" s="15"/>
      <c r="F16" s="13">
        <f t="shared" si="1"/>
        <v>0</v>
      </c>
      <c r="G16" s="12">
        <v>144</v>
      </c>
      <c r="H16" s="15"/>
      <c r="I16" s="13">
        <f t="shared" si="2"/>
        <v>0</v>
      </c>
      <c r="J16" s="12"/>
      <c r="K16" s="15"/>
      <c r="L16" s="13">
        <f t="shared" si="3"/>
        <v>0</v>
      </c>
      <c r="M16" s="12"/>
      <c r="N16" s="15"/>
      <c r="O16" s="13">
        <f t="shared" si="4"/>
        <v>0</v>
      </c>
      <c r="P16" s="12"/>
      <c r="Q16" s="15"/>
      <c r="R16" s="13">
        <f t="shared" si="5"/>
        <v>0</v>
      </c>
      <c r="S16" s="43"/>
      <c r="T16" s="15"/>
      <c r="U16" s="44">
        <f t="shared" si="6"/>
        <v>0</v>
      </c>
      <c r="V16" s="12">
        <v>108</v>
      </c>
      <c r="W16" s="15"/>
      <c r="X16" s="13">
        <f t="shared" si="7"/>
        <v>0</v>
      </c>
      <c r="Y16" s="12"/>
      <c r="Z16" s="15"/>
      <c r="AA16" s="13">
        <f t="shared" si="8"/>
        <v>0</v>
      </c>
      <c r="AB16" s="43">
        <v>120</v>
      </c>
      <c r="AC16" s="15"/>
      <c r="AD16" s="44">
        <f t="shared" si="9"/>
        <v>0</v>
      </c>
      <c r="AE16" s="43">
        <v>36</v>
      </c>
      <c r="AF16" s="15"/>
      <c r="AG16" s="44">
        <f t="shared" si="10"/>
        <v>0</v>
      </c>
      <c r="AH16" s="12">
        <v>1</v>
      </c>
      <c r="AI16" s="15"/>
      <c r="AJ16" s="13">
        <f t="shared" si="11"/>
        <v>0</v>
      </c>
      <c r="AK16" s="12">
        <v>5</v>
      </c>
      <c r="AL16" s="15"/>
      <c r="AM16" s="13">
        <f t="shared" si="12"/>
        <v>0</v>
      </c>
      <c r="AN16" s="13">
        <f t="shared" si="13"/>
        <v>0</v>
      </c>
      <c r="AO16" s="13">
        <f t="shared" ref="AO16:AR16" si="26">+AN16*(1+AO$1)</f>
        <v>0</v>
      </c>
      <c r="AP16" s="13">
        <f t="shared" si="26"/>
        <v>0</v>
      </c>
      <c r="AQ16" s="13">
        <f t="shared" si="26"/>
        <v>0</v>
      </c>
      <c r="AR16" s="13">
        <f t="shared" si="26"/>
        <v>0</v>
      </c>
      <c r="AS16" s="14">
        <f t="shared" si="15"/>
        <v>0</v>
      </c>
    </row>
    <row r="17" spans="1:45" ht="30" x14ac:dyDescent="0.25">
      <c r="A17" s="11" t="s">
        <v>90</v>
      </c>
      <c r="B17" s="11" t="s">
        <v>349</v>
      </c>
      <c r="C17" s="11" t="s">
        <v>101</v>
      </c>
      <c r="D17" s="12"/>
      <c r="E17" s="15"/>
      <c r="F17" s="13">
        <f t="shared" si="1"/>
        <v>0</v>
      </c>
      <c r="G17" s="12">
        <v>180</v>
      </c>
      <c r="H17" s="15"/>
      <c r="I17" s="13">
        <f t="shared" si="2"/>
        <v>0</v>
      </c>
      <c r="J17" s="12"/>
      <c r="K17" s="15"/>
      <c r="L17" s="13">
        <f t="shared" si="3"/>
        <v>0</v>
      </c>
      <c r="M17" s="12"/>
      <c r="N17" s="15"/>
      <c r="O17" s="13">
        <f t="shared" si="4"/>
        <v>0</v>
      </c>
      <c r="P17" s="12"/>
      <c r="Q17" s="15"/>
      <c r="R17" s="13">
        <f t="shared" si="5"/>
        <v>0</v>
      </c>
      <c r="S17" s="43"/>
      <c r="T17" s="15"/>
      <c r="U17" s="44">
        <f t="shared" si="6"/>
        <v>0</v>
      </c>
      <c r="V17" s="12">
        <v>300</v>
      </c>
      <c r="W17" s="15"/>
      <c r="X17" s="13">
        <f t="shared" si="7"/>
        <v>0</v>
      </c>
      <c r="Y17" s="12"/>
      <c r="Z17" s="15"/>
      <c r="AA17" s="13">
        <f t="shared" si="8"/>
        <v>0</v>
      </c>
      <c r="AB17" s="43">
        <v>240</v>
      </c>
      <c r="AC17" s="15"/>
      <c r="AD17" s="44">
        <f t="shared" si="9"/>
        <v>0</v>
      </c>
      <c r="AE17" s="43">
        <v>36</v>
      </c>
      <c r="AF17" s="15"/>
      <c r="AG17" s="44">
        <f t="shared" si="10"/>
        <v>0</v>
      </c>
      <c r="AH17" s="12">
        <v>1</v>
      </c>
      <c r="AI17" s="15"/>
      <c r="AJ17" s="13">
        <f t="shared" si="11"/>
        <v>0</v>
      </c>
      <c r="AK17" s="12">
        <v>5</v>
      </c>
      <c r="AL17" s="15"/>
      <c r="AM17" s="13">
        <f t="shared" si="12"/>
        <v>0</v>
      </c>
      <c r="AN17" s="13">
        <f t="shared" si="13"/>
        <v>0</v>
      </c>
      <c r="AO17" s="13">
        <f t="shared" ref="AO17:AR17" si="27">+AN17*(1+AO$1)</f>
        <v>0</v>
      </c>
      <c r="AP17" s="13">
        <f t="shared" si="27"/>
        <v>0</v>
      </c>
      <c r="AQ17" s="13">
        <f t="shared" si="27"/>
        <v>0</v>
      </c>
      <c r="AR17" s="13">
        <f t="shared" si="27"/>
        <v>0</v>
      </c>
      <c r="AS17" s="14">
        <f t="shared" si="15"/>
        <v>0</v>
      </c>
    </row>
    <row r="18" spans="1:45" ht="30" x14ac:dyDescent="0.25">
      <c r="A18" s="11" t="s">
        <v>91</v>
      </c>
      <c r="B18" s="11" t="s">
        <v>350</v>
      </c>
      <c r="C18" s="11" t="s">
        <v>98</v>
      </c>
      <c r="D18" s="12"/>
      <c r="E18" s="15"/>
      <c r="F18" s="13">
        <f t="shared" si="1"/>
        <v>0</v>
      </c>
      <c r="G18" s="12">
        <v>12</v>
      </c>
      <c r="H18" s="15"/>
      <c r="I18" s="13">
        <f t="shared" si="2"/>
        <v>0</v>
      </c>
      <c r="J18" s="12"/>
      <c r="K18" s="15"/>
      <c r="L18" s="13">
        <f t="shared" si="3"/>
        <v>0</v>
      </c>
      <c r="M18" s="12"/>
      <c r="N18" s="15"/>
      <c r="O18" s="13">
        <f t="shared" si="4"/>
        <v>0</v>
      </c>
      <c r="P18" s="12"/>
      <c r="Q18" s="15"/>
      <c r="R18" s="13">
        <f t="shared" si="5"/>
        <v>0</v>
      </c>
      <c r="S18" s="43"/>
      <c r="T18" s="15"/>
      <c r="U18" s="44">
        <f t="shared" si="6"/>
        <v>0</v>
      </c>
      <c r="V18" s="12">
        <v>96</v>
      </c>
      <c r="W18" s="15"/>
      <c r="X18" s="13">
        <f t="shared" si="7"/>
        <v>0</v>
      </c>
      <c r="Y18" s="12"/>
      <c r="Z18" s="15"/>
      <c r="AA18" s="13">
        <f t="shared" si="8"/>
        <v>0</v>
      </c>
      <c r="AB18" s="43">
        <v>120</v>
      </c>
      <c r="AC18" s="15"/>
      <c r="AD18" s="44">
        <f t="shared" si="9"/>
        <v>0</v>
      </c>
      <c r="AE18" s="43">
        <v>60</v>
      </c>
      <c r="AF18" s="15"/>
      <c r="AG18" s="44">
        <f t="shared" si="10"/>
        <v>0</v>
      </c>
      <c r="AH18" s="12">
        <v>1</v>
      </c>
      <c r="AI18" s="15"/>
      <c r="AJ18" s="13">
        <f t="shared" si="11"/>
        <v>0</v>
      </c>
      <c r="AK18" s="12">
        <v>3</v>
      </c>
      <c r="AL18" s="15"/>
      <c r="AM18" s="13">
        <f t="shared" si="12"/>
        <v>0</v>
      </c>
      <c r="AN18" s="13">
        <f t="shared" si="13"/>
        <v>0</v>
      </c>
      <c r="AO18" s="13">
        <f t="shared" ref="AO18:AR18" si="28">+AN18*(1+AO$1)</f>
        <v>0</v>
      </c>
      <c r="AP18" s="13">
        <f t="shared" si="28"/>
        <v>0</v>
      </c>
      <c r="AQ18" s="13">
        <f t="shared" si="28"/>
        <v>0</v>
      </c>
      <c r="AR18" s="13">
        <f t="shared" si="28"/>
        <v>0</v>
      </c>
      <c r="AS18" s="14">
        <f t="shared" si="15"/>
        <v>0</v>
      </c>
    </row>
    <row r="19" spans="1:45" ht="45" x14ac:dyDescent="0.25">
      <c r="A19" s="11" t="s">
        <v>92</v>
      </c>
      <c r="B19" s="11" t="s">
        <v>351</v>
      </c>
      <c r="C19" s="11" t="s">
        <v>102</v>
      </c>
      <c r="D19" s="12"/>
      <c r="E19" s="15"/>
      <c r="F19" s="13">
        <f t="shared" si="1"/>
        <v>0</v>
      </c>
      <c r="G19" s="12">
        <v>12</v>
      </c>
      <c r="H19" s="15"/>
      <c r="I19" s="13">
        <f t="shared" si="2"/>
        <v>0</v>
      </c>
      <c r="J19" s="12"/>
      <c r="K19" s="15"/>
      <c r="L19" s="13">
        <f t="shared" si="3"/>
        <v>0</v>
      </c>
      <c r="M19" s="12"/>
      <c r="N19" s="15"/>
      <c r="O19" s="13">
        <f t="shared" si="4"/>
        <v>0</v>
      </c>
      <c r="P19" s="12"/>
      <c r="Q19" s="15"/>
      <c r="R19" s="13">
        <f t="shared" si="5"/>
        <v>0</v>
      </c>
      <c r="S19" s="43"/>
      <c r="T19" s="15"/>
      <c r="U19" s="44">
        <f t="shared" si="6"/>
        <v>0</v>
      </c>
      <c r="V19" s="12">
        <v>36</v>
      </c>
      <c r="W19" s="15"/>
      <c r="X19" s="13">
        <f t="shared" si="7"/>
        <v>0</v>
      </c>
      <c r="Y19" s="12"/>
      <c r="Z19" s="15"/>
      <c r="AA19" s="13">
        <f t="shared" si="8"/>
        <v>0</v>
      </c>
      <c r="AB19" s="43">
        <v>120</v>
      </c>
      <c r="AC19" s="15"/>
      <c r="AD19" s="44">
        <f t="shared" si="9"/>
        <v>0</v>
      </c>
      <c r="AE19" s="43">
        <v>10</v>
      </c>
      <c r="AF19" s="15"/>
      <c r="AG19" s="44">
        <f t="shared" si="10"/>
        <v>0</v>
      </c>
      <c r="AH19" s="12">
        <v>1</v>
      </c>
      <c r="AI19" s="15"/>
      <c r="AJ19" s="13">
        <f t="shared" si="11"/>
        <v>0</v>
      </c>
      <c r="AK19" s="12">
        <v>3</v>
      </c>
      <c r="AL19" s="15"/>
      <c r="AM19" s="13">
        <f t="shared" si="12"/>
        <v>0</v>
      </c>
      <c r="AN19" s="13">
        <f t="shared" si="13"/>
        <v>0</v>
      </c>
      <c r="AO19" s="13">
        <f t="shared" ref="AO19:AR19" si="29">+AN19*(1+AO$1)</f>
        <v>0</v>
      </c>
      <c r="AP19" s="13">
        <f t="shared" si="29"/>
        <v>0</v>
      </c>
      <c r="AQ19" s="13">
        <f t="shared" si="29"/>
        <v>0</v>
      </c>
      <c r="AR19" s="13">
        <f t="shared" si="29"/>
        <v>0</v>
      </c>
      <c r="AS19" s="14">
        <f t="shared" si="15"/>
        <v>0</v>
      </c>
    </row>
    <row r="20" spans="1:45" ht="45" x14ac:dyDescent="0.25">
      <c r="A20" s="11" t="s">
        <v>93</v>
      </c>
      <c r="B20" s="11" t="s">
        <v>352</v>
      </c>
      <c r="C20" s="11" t="s">
        <v>98</v>
      </c>
      <c r="D20" s="12"/>
      <c r="E20" s="15"/>
      <c r="F20" s="13">
        <f t="shared" si="1"/>
        <v>0</v>
      </c>
      <c r="G20" s="12">
        <v>12</v>
      </c>
      <c r="H20" s="15"/>
      <c r="I20" s="13">
        <f t="shared" si="2"/>
        <v>0</v>
      </c>
      <c r="J20" s="12"/>
      <c r="K20" s="15"/>
      <c r="L20" s="13">
        <f t="shared" si="3"/>
        <v>0</v>
      </c>
      <c r="M20" s="12"/>
      <c r="N20" s="15"/>
      <c r="O20" s="13">
        <f t="shared" si="4"/>
        <v>0</v>
      </c>
      <c r="P20" s="12"/>
      <c r="Q20" s="15"/>
      <c r="R20" s="13">
        <f t="shared" si="5"/>
        <v>0</v>
      </c>
      <c r="S20" s="43"/>
      <c r="T20" s="15"/>
      <c r="U20" s="44">
        <f t="shared" si="6"/>
        <v>0</v>
      </c>
      <c r="V20" s="12"/>
      <c r="W20" s="15"/>
      <c r="X20" s="13">
        <f t="shared" si="7"/>
        <v>0</v>
      </c>
      <c r="Y20" s="12"/>
      <c r="Z20" s="15"/>
      <c r="AA20" s="13">
        <f t="shared" si="8"/>
        <v>0</v>
      </c>
      <c r="AB20" s="43"/>
      <c r="AC20" s="15"/>
      <c r="AD20" s="44">
        <f t="shared" si="9"/>
        <v>0</v>
      </c>
      <c r="AE20" s="43">
        <v>5</v>
      </c>
      <c r="AF20" s="15"/>
      <c r="AG20" s="44">
        <f t="shared" si="10"/>
        <v>0</v>
      </c>
      <c r="AH20" s="12">
        <v>1</v>
      </c>
      <c r="AI20" s="15"/>
      <c r="AJ20" s="13">
        <f t="shared" si="11"/>
        <v>0</v>
      </c>
      <c r="AK20" s="12">
        <v>3</v>
      </c>
      <c r="AL20" s="15"/>
      <c r="AM20" s="13">
        <f t="shared" si="12"/>
        <v>0</v>
      </c>
      <c r="AN20" s="13">
        <f t="shared" si="13"/>
        <v>0</v>
      </c>
      <c r="AO20" s="13">
        <f t="shared" ref="AO20:AR20" si="30">+AN20*(1+AO$1)</f>
        <v>0</v>
      </c>
      <c r="AP20" s="13">
        <f t="shared" si="30"/>
        <v>0</v>
      </c>
      <c r="AQ20" s="13">
        <f t="shared" si="30"/>
        <v>0</v>
      </c>
      <c r="AR20" s="13">
        <f t="shared" si="30"/>
        <v>0</v>
      </c>
      <c r="AS20" s="14">
        <f t="shared" si="15"/>
        <v>0</v>
      </c>
    </row>
    <row r="21" spans="1:45" ht="45" x14ac:dyDescent="0.25">
      <c r="A21" s="11" t="s">
        <v>94</v>
      </c>
      <c r="B21" s="11" t="s">
        <v>353</v>
      </c>
      <c r="C21" s="11" t="s">
        <v>61</v>
      </c>
      <c r="D21" s="12"/>
      <c r="E21" s="15"/>
      <c r="F21" s="13">
        <f t="shared" si="1"/>
        <v>0</v>
      </c>
      <c r="G21" s="12">
        <v>12</v>
      </c>
      <c r="H21" s="15"/>
      <c r="I21" s="13">
        <f t="shared" si="2"/>
        <v>0</v>
      </c>
      <c r="J21" s="12"/>
      <c r="K21" s="15"/>
      <c r="L21" s="13">
        <f t="shared" si="3"/>
        <v>0</v>
      </c>
      <c r="M21" s="12"/>
      <c r="N21" s="15"/>
      <c r="O21" s="13">
        <f t="shared" si="4"/>
        <v>0</v>
      </c>
      <c r="P21" s="12"/>
      <c r="Q21" s="15"/>
      <c r="R21" s="13">
        <f t="shared" si="5"/>
        <v>0</v>
      </c>
      <c r="S21" s="43">
        <v>10</v>
      </c>
      <c r="T21" s="15"/>
      <c r="U21" s="44">
        <f t="shared" si="6"/>
        <v>0</v>
      </c>
      <c r="V21" s="12">
        <v>34</v>
      </c>
      <c r="W21" s="15"/>
      <c r="X21" s="13">
        <f t="shared" si="7"/>
        <v>0</v>
      </c>
      <c r="Y21" s="12"/>
      <c r="Z21" s="15"/>
      <c r="AA21" s="13">
        <f t="shared" si="8"/>
        <v>0</v>
      </c>
      <c r="AB21" s="43">
        <v>62</v>
      </c>
      <c r="AC21" s="15"/>
      <c r="AD21" s="44">
        <f t="shared" si="9"/>
        <v>0</v>
      </c>
      <c r="AE21" s="43">
        <v>6</v>
      </c>
      <c r="AF21" s="15"/>
      <c r="AG21" s="44">
        <f t="shared" si="10"/>
        <v>0</v>
      </c>
      <c r="AH21" s="12">
        <v>1</v>
      </c>
      <c r="AI21" s="15"/>
      <c r="AJ21" s="13">
        <f t="shared" si="11"/>
        <v>0</v>
      </c>
      <c r="AK21" s="12">
        <v>3</v>
      </c>
      <c r="AL21" s="15"/>
      <c r="AM21" s="13">
        <f t="shared" si="12"/>
        <v>0</v>
      </c>
      <c r="AN21" s="13">
        <f t="shared" si="13"/>
        <v>0</v>
      </c>
      <c r="AO21" s="13">
        <f t="shared" ref="AO21:AR21" si="31">+AN21*(1+AO$1)</f>
        <v>0</v>
      </c>
      <c r="AP21" s="13">
        <f t="shared" si="31"/>
        <v>0</v>
      </c>
      <c r="AQ21" s="13">
        <f t="shared" si="31"/>
        <v>0</v>
      </c>
      <c r="AR21" s="13">
        <f t="shared" si="31"/>
        <v>0</v>
      </c>
      <c r="AS21" s="14">
        <f t="shared" si="15"/>
        <v>0</v>
      </c>
    </row>
    <row r="22" spans="1:45" ht="45" x14ac:dyDescent="0.25">
      <c r="A22" s="11" t="s">
        <v>95</v>
      </c>
      <c r="B22" s="11" t="s">
        <v>354</v>
      </c>
      <c r="C22" s="11" t="s">
        <v>57</v>
      </c>
      <c r="D22" s="12">
        <v>50</v>
      </c>
      <c r="E22" s="15"/>
      <c r="F22" s="13">
        <f t="shared" si="1"/>
        <v>0</v>
      </c>
      <c r="G22" s="12">
        <v>240</v>
      </c>
      <c r="H22" s="15"/>
      <c r="I22" s="13">
        <f t="shared" si="2"/>
        <v>0</v>
      </c>
      <c r="J22" s="12"/>
      <c r="K22" s="15"/>
      <c r="L22" s="13">
        <f t="shared" si="3"/>
        <v>0</v>
      </c>
      <c r="M22" s="12"/>
      <c r="N22" s="15"/>
      <c r="O22" s="13">
        <f t="shared" si="4"/>
        <v>0</v>
      </c>
      <c r="P22" s="12"/>
      <c r="Q22" s="15"/>
      <c r="R22" s="13">
        <f t="shared" si="5"/>
        <v>0</v>
      </c>
      <c r="S22" s="43"/>
      <c r="T22" s="15"/>
      <c r="U22" s="44">
        <f t="shared" si="6"/>
        <v>0</v>
      </c>
      <c r="V22" s="12">
        <v>1800</v>
      </c>
      <c r="W22" s="15"/>
      <c r="X22" s="13">
        <f t="shared" si="7"/>
        <v>0</v>
      </c>
      <c r="Y22" s="12"/>
      <c r="Z22" s="15"/>
      <c r="AA22" s="13">
        <f t="shared" si="8"/>
        <v>0</v>
      </c>
      <c r="AB22" s="43">
        <v>36</v>
      </c>
      <c r="AC22" s="15"/>
      <c r="AD22" s="44">
        <f t="shared" si="9"/>
        <v>0</v>
      </c>
      <c r="AE22" s="43">
        <v>600</v>
      </c>
      <c r="AF22" s="15"/>
      <c r="AG22" s="44">
        <f t="shared" si="10"/>
        <v>0</v>
      </c>
      <c r="AH22" s="12">
        <v>1</v>
      </c>
      <c r="AI22" s="15"/>
      <c r="AJ22" s="13">
        <f t="shared" si="11"/>
        <v>0</v>
      </c>
      <c r="AK22" s="12">
        <v>5</v>
      </c>
      <c r="AL22" s="15"/>
      <c r="AM22" s="13">
        <f t="shared" si="12"/>
        <v>0</v>
      </c>
      <c r="AN22" s="13">
        <f t="shared" si="13"/>
        <v>0</v>
      </c>
      <c r="AO22" s="13">
        <f t="shared" ref="AO22:AR22" si="32">+AN22*(1+AO$1)</f>
        <v>0</v>
      </c>
      <c r="AP22" s="13">
        <f t="shared" si="32"/>
        <v>0</v>
      </c>
      <c r="AQ22" s="13">
        <f t="shared" si="32"/>
        <v>0</v>
      </c>
      <c r="AR22" s="13">
        <f t="shared" si="32"/>
        <v>0</v>
      </c>
      <c r="AS22" s="14">
        <f t="shared" si="15"/>
        <v>0</v>
      </c>
    </row>
    <row r="23" spans="1:45" ht="45" x14ac:dyDescent="0.25">
      <c r="A23" s="11" t="s">
        <v>96</v>
      </c>
      <c r="B23" s="11" t="s">
        <v>355</v>
      </c>
      <c r="C23" s="11" t="s">
        <v>100</v>
      </c>
      <c r="D23" s="12"/>
      <c r="E23" s="15"/>
      <c r="F23" s="13">
        <f t="shared" si="1"/>
        <v>0</v>
      </c>
      <c r="G23" s="12">
        <v>24</v>
      </c>
      <c r="H23" s="15"/>
      <c r="I23" s="13">
        <f t="shared" si="2"/>
        <v>0</v>
      </c>
      <c r="J23" s="12"/>
      <c r="K23" s="15"/>
      <c r="L23" s="13">
        <f t="shared" si="3"/>
        <v>0</v>
      </c>
      <c r="M23" s="12"/>
      <c r="N23" s="15"/>
      <c r="O23" s="13">
        <f t="shared" si="4"/>
        <v>0</v>
      </c>
      <c r="P23" s="12"/>
      <c r="Q23" s="15"/>
      <c r="R23" s="13">
        <f t="shared" si="5"/>
        <v>0</v>
      </c>
      <c r="S23" s="43">
        <v>60</v>
      </c>
      <c r="T23" s="15"/>
      <c r="U23" s="44">
        <f t="shared" si="6"/>
        <v>0</v>
      </c>
      <c r="V23" s="12">
        <v>120</v>
      </c>
      <c r="W23" s="15"/>
      <c r="X23" s="13">
        <f t="shared" si="7"/>
        <v>0</v>
      </c>
      <c r="Y23" s="12"/>
      <c r="Z23" s="15"/>
      <c r="AA23" s="13">
        <f t="shared" si="8"/>
        <v>0</v>
      </c>
      <c r="AB23" s="43">
        <v>72</v>
      </c>
      <c r="AC23" s="15"/>
      <c r="AD23" s="44">
        <f t="shared" si="9"/>
        <v>0</v>
      </c>
      <c r="AE23" s="43">
        <v>60</v>
      </c>
      <c r="AF23" s="15"/>
      <c r="AG23" s="44">
        <f t="shared" si="10"/>
        <v>0</v>
      </c>
      <c r="AH23" s="12">
        <v>1</v>
      </c>
      <c r="AI23" s="15"/>
      <c r="AJ23" s="13">
        <f t="shared" si="11"/>
        <v>0</v>
      </c>
      <c r="AK23" s="12">
        <v>3</v>
      </c>
      <c r="AL23" s="15"/>
      <c r="AM23" s="13">
        <f>+AK23*AL23</f>
        <v>0</v>
      </c>
      <c r="AN23" s="13">
        <f t="shared" si="13"/>
        <v>0</v>
      </c>
      <c r="AO23" s="13">
        <f t="shared" ref="AO23:AR23" si="33">+AN23*(1+AO$1)</f>
        <v>0</v>
      </c>
      <c r="AP23" s="13">
        <f t="shared" si="33"/>
        <v>0</v>
      </c>
      <c r="AQ23" s="13">
        <f t="shared" si="33"/>
        <v>0</v>
      </c>
      <c r="AR23" s="13">
        <f t="shared" si="33"/>
        <v>0</v>
      </c>
      <c r="AS23" s="14">
        <f t="shared" si="15"/>
        <v>0</v>
      </c>
    </row>
    <row r="24" spans="1:45" ht="45" x14ac:dyDescent="0.25">
      <c r="A24" s="11" t="s">
        <v>97</v>
      </c>
      <c r="B24" s="11" t="s">
        <v>356</v>
      </c>
      <c r="C24" s="11" t="s">
        <v>100</v>
      </c>
      <c r="D24" s="12"/>
      <c r="E24" s="15"/>
      <c r="F24" s="13">
        <f t="shared" si="1"/>
        <v>0</v>
      </c>
      <c r="G24" s="12">
        <v>12</v>
      </c>
      <c r="H24" s="15"/>
      <c r="I24" s="13">
        <f t="shared" si="2"/>
        <v>0</v>
      </c>
      <c r="J24" s="12"/>
      <c r="K24" s="15"/>
      <c r="L24" s="13">
        <f t="shared" si="3"/>
        <v>0</v>
      </c>
      <c r="M24" s="12"/>
      <c r="N24" s="15"/>
      <c r="O24" s="13">
        <f t="shared" si="4"/>
        <v>0</v>
      </c>
      <c r="P24" s="12"/>
      <c r="Q24" s="15"/>
      <c r="R24" s="13">
        <f t="shared" si="5"/>
        <v>0</v>
      </c>
      <c r="S24" s="43"/>
      <c r="T24" s="15"/>
      <c r="U24" s="44">
        <f t="shared" si="6"/>
        <v>0</v>
      </c>
      <c r="V24" s="12"/>
      <c r="W24" s="15"/>
      <c r="X24" s="13">
        <f t="shared" si="7"/>
        <v>0</v>
      </c>
      <c r="Y24" s="12"/>
      <c r="Z24" s="15"/>
      <c r="AA24" s="13">
        <f t="shared" si="8"/>
        <v>0</v>
      </c>
      <c r="AB24" s="43"/>
      <c r="AC24" s="15"/>
      <c r="AD24" s="44">
        <f t="shared" si="9"/>
        <v>0</v>
      </c>
      <c r="AE24" s="43">
        <v>5</v>
      </c>
      <c r="AF24" s="15"/>
      <c r="AG24" s="44">
        <f t="shared" si="10"/>
        <v>0</v>
      </c>
      <c r="AH24" s="12">
        <v>1</v>
      </c>
      <c r="AI24" s="15"/>
      <c r="AJ24" s="13">
        <f t="shared" si="11"/>
        <v>0</v>
      </c>
      <c r="AK24" s="12">
        <v>3</v>
      </c>
      <c r="AL24" s="15"/>
      <c r="AM24" s="13">
        <f t="shared" si="12"/>
        <v>0</v>
      </c>
      <c r="AN24" s="13">
        <f t="shared" si="13"/>
        <v>0</v>
      </c>
      <c r="AO24" s="13">
        <f t="shared" ref="AO24:AR24" si="34">+AN24*(1+AO$1)</f>
        <v>0</v>
      </c>
      <c r="AP24" s="13">
        <f t="shared" si="34"/>
        <v>0</v>
      </c>
      <c r="AQ24" s="13">
        <f t="shared" si="34"/>
        <v>0</v>
      </c>
      <c r="AR24" s="13">
        <f t="shared" si="34"/>
        <v>0</v>
      </c>
      <c r="AS24" s="14">
        <f t="shared" si="15"/>
        <v>0</v>
      </c>
    </row>
    <row r="25" spans="1:45" ht="15.75" thickBot="1" x14ac:dyDescent="0.3">
      <c r="AP25" s="24" t="s">
        <v>630</v>
      </c>
      <c r="AQ25" s="24"/>
      <c r="AR25" s="24"/>
      <c r="AS25" s="25">
        <f>SUM(AS4:AS24)</f>
        <v>0</v>
      </c>
    </row>
    <row r="26" spans="1:45" ht="15.75" thickTop="1" x14ac:dyDescent="0.25"/>
  </sheetData>
  <sheetProtection algorithmName="SHA-512" hashValue="9vxXBiuaqKJZUWCAEMjcEaxQEOc64bivioluDBgIkxKCBk7YxENzKhuhVK0g8gEfos96X80DRkdkEw4q3jF4ew==" saltValue="ERd/w9qa2+c24aJ7gDO8CA==" spinCount="100000" sheet="1"/>
  <mergeCells count="21">
    <mergeCell ref="A2:A3"/>
    <mergeCell ref="B2:B3"/>
    <mergeCell ref="C2:C3"/>
    <mergeCell ref="D2:F2"/>
    <mergeCell ref="P2:R2"/>
    <mergeCell ref="G2:I2"/>
    <mergeCell ref="J2:L2"/>
    <mergeCell ref="AQ2:AQ3"/>
    <mergeCell ref="AR2:AR3"/>
    <mergeCell ref="AS2:AS3"/>
    <mergeCell ref="M2:O2"/>
    <mergeCell ref="AO2:AO3"/>
    <mergeCell ref="AP2:AP3"/>
    <mergeCell ref="S2:U2"/>
    <mergeCell ref="V2:X2"/>
    <mergeCell ref="Y2:AA2"/>
    <mergeCell ref="AN2:AN3"/>
    <mergeCell ref="AE2:AG2"/>
    <mergeCell ref="AH2:AJ2"/>
    <mergeCell ref="AK2:AM2"/>
    <mergeCell ref="AB2:AD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M42"/>
  <sheetViews>
    <sheetView workbookViewId="0">
      <pane xSplit="3" ySplit="3" topLeftCell="AF4" activePane="bottomRight" state="frozen"/>
      <selection pane="topRight" activeCell="D1" sqref="D1"/>
      <selection pane="bottomLeft" activeCell="A3" sqref="A3"/>
      <selection pane="bottomRight" activeCell="D2" sqref="D2:AG2"/>
    </sheetView>
  </sheetViews>
  <sheetFormatPr defaultRowHeight="15" x14ac:dyDescent="0.25"/>
  <cols>
    <col min="1" max="1" width="13.28515625" style="4" customWidth="1"/>
    <col min="2" max="2" width="31" style="4" customWidth="1"/>
    <col min="3" max="3" width="17.7109375" style="4" customWidth="1"/>
    <col min="4" max="4" width="14.7109375" style="5" customWidth="1"/>
    <col min="5" max="6" width="14.7109375" style="42" customWidth="1"/>
    <col min="7" max="7" width="14.7109375" style="5" customWidth="1"/>
    <col min="8" max="9" width="14.7109375" style="42" customWidth="1"/>
    <col min="10" max="39" width="14.7109375" style="5" customWidth="1"/>
    <col min="40" max="16384" width="9.140625" style="5"/>
  </cols>
  <sheetData>
    <row r="1" spans="1:39" ht="30" x14ac:dyDescent="0.25">
      <c r="AH1" s="23" t="s">
        <v>629</v>
      </c>
      <c r="AI1" s="16">
        <v>0</v>
      </c>
      <c r="AJ1" s="16">
        <v>0</v>
      </c>
      <c r="AK1" s="16">
        <v>0</v>
      </c>
      <c r="AL1" s="16">
        <v>0</v>
      </c>
      <c r="AM1" s="30"/>
    </row>
    <row r="2" spans="1:39" s="8" customFormat="1" ht="62.25" customHeight="1" x14ac:dyDescent="0.25">
      <c r="A2" s="78" t="s">
        <v>53</v>
      </c>
      <c r="B2" s="78" t="s">
        <v>335</v>
      </c>
      <c r="C2" s="78" t="s">
        <v>54</v>
      </c>
      <c r="D2" s="80" t="s">
        <v>0</v>
      </c>
      <c r="E2" s="81"/>
      <c r="F2" s="82"/>
      <c r="G2" s="80" t="s">
        <v>612</v>
      </c>
      <c r="H2" s="81"/>
      <c r="I2" s="82"/>
      <c r="J2" s="80" t="s">
        <v>5</v>
      </c>
      <c r="K2" s="81"/>
      <c r="L2" s="82"/>
      <c r="M2" s="80" t="s">
        <v>613</v>
      </c>
      <c r="N2" s="81"/>
      <c r="O2" s="82"/>
      <c r="P2" s="80" t="s">
        <v>606</v>
      </c>
      <c r="Q2" s="81"/>
      <c r="R2" s="82"/>
      <c r="S2" s="80" t="s">
        <v>610</v>
      </c>
      <c r="T2" s="81"/>
      <c r="U2" s="82"/>
      <c r="V2" s="80" t="s">
        <v>621</v>
      </c>
      <c r="W2" s="81"/>
      <c r="X2" s="82"/>
      <c r="Y2" s="80" t="s">
        <v>334</v>
      </c>
      <c r="Z2" s="81"/>
      <c r="AA2" s="82"/>
      <c r="AB2" s="80" t="s">
        <v>611</v>
      </c>
      <c r="AC2" s="81"/>
      <c r="AD2" s="82"/>
      <c r="AE2" s="77" t="s">
        <v>620</v>
      </c>
      <c r="AF2" s="77"/>
      <c r="AG2" s="77"/>
      <c r="AH2" s="77" t="s">
        <v>623</v>
      </c>
      <c r="AI2" s="77" t="s">
        <v>624</v>
      </c>
      <c r="AJ2" s="77" t="s">
        <v>625</v>
      </c>
      <c r="AK2" s="77" t="s">
        <v>626</v>
      </c>
      <c r="AL2" s="77" t="s">
        <v>627</v>
      </c>
      <c r="AM2" s="77" t="s">
        <v>628</v>
      </c>
    </row>
    <row r="3" spans="1:39" s="46" customFormat="1" x14ac:dyDescent="0.25">
      <c r="A3" s="79"/>
      <c r="B3" s="79"/>
      <c r="C3" s="79"/>
      <c r="D3" s="45" t="s">
        <v>7</v>
      </c>
      <c r="E3" s="45" t="s">
        <v>8</v>
      </c>
      <c r="F3" s="45" t="s">
        <v>9</v>
      </c>
      <c r="G3" s="45" t="s">
        <v>7</v>
      </c>
      <c r="H3" s="45" t="s">
        <v>8</v>
      </c>
      <c r="I3" s="45" t="s">
        <v>9</v>
      </c>
      <c r="J3" s="45" t="s">
        <v>7</v>
      </c>
      <c r="K3" s="45" t="s">
        <v>8</v>
      </c>
      <c r="L3" s="45" t="s">
        <v>9</v>
      </c>
      <c r="M3" s="45" t="s">
        <v>7</v>
      </c>
      <c r="N3" s="45" t="s">
        <v>8</v>
      </c>
      <c r="O3" s="45" t="s">
        <v>9</v>
      </c>
      <c r="P3" s="45" t="s">
        <v>7</v>
      </c>
      <c r="Q3" s="45" t="s">
        <v>8</v>
      </c>
      <c r="R3" s="45" t="s">
        <v>9</v>
      </c>
      <c r="S3" s="45" t="s">
        <v>7</v>
      </c>
      <c r="T3" s="45" t="s">
        <v>8</v>
      </c>
      <c r="U3" s="45" t="s">
        <v>9</v>
      </c>
      <c r="V3" s="45" t="s">
        <v>7</v>
      </c>
      <c r="W3" s="45" t="s">
        <v>8</v>
      </c>
      <c r="X3" s="45" t="s">
        <v>9</v>
      </c>
      <c r="Y3" s="45" t="s">
        <v>7</v>
      </c>
      <c r="Z3" s="45" t="s">
        <v>8</v>
      </c>
      <c r="AA3" s="45" t="s">
        <v>9</v>
      </c>
      <c r="AB3" s="45" t="s">
        <v>7</v>
      </c>
      <c r="AC3" s="45" t="s">
        <v>8</v>
      </c>
      <c r="AD3" s="45" t="s">
        <v>9</v>
      </c>
      <c r="AE3" s="45" t="s">
        <v>7</v>
      </c>
      <c r="AF3" s="45" t="s">
        <v>8</v>
      </c>
      <c r="AG3" s="45" t="s">
        <v>9</v>
      </c>
      <c r="AH3" s="77"/>
      <c r="AI3" s="77"/>
      <c r="AJ3" s="77"/>
      <c r="AK3" s="77"/>
      <c r="AL3" s="77"/>
      <c r="AM3" s="77"/>
    </row>
    <row r="4" spans="1:39" ht="60" x14ac:dyDescent="0.25">
      <c r="A4" s="11" t="s">
        <v>103</v>
      </c>
      <c r="B4" s="11" t="s">
        <v>357</v>
      </c>
      <c r="C4" s="11" t="s">
        <v>100</v>
      </c>
      <c r="D4" s="43"/>
      <c r="E4" s="15"/>
      <c r="F4" s="44">
        <f>+D4*E4</f>
        <v>0</v>
      </c>
      <c r="G4" s="12">
        <v>12</v>
      </c>
      <c r="H4" s="15"/>
      <c r="I4" s="13">
        <f>+G4*H4</f>
        <v>0</v>
      </c>
      <c r="J4" s="12"/>
      <c r="K4" s="15"/>
      <c r="L4" s="13">
        <f>+J4*K4</f>
        <v>0</v>
      </c>
      <c r="M4" s="43"/>
      <c r="N4" s="15"/>
      <c r="O4" s="44">
        <f>+M4*N4</f>
        <v>0</v>
      </c>
      <c r="P4" s="43">
        <v>48</v>
      </c>
      <c r="Q4" s="15"/>
      <c r="R4" s="44">
        <f>+P4*Q4</f>
        <v>0</v>
      </c>
      <c r="S4" s="12"/>
      <c r="T4" s="15"/>
      <c r="U4" s="13">
        <f>+S4*T4</f>
        <v>0</v>
      </c>
      <c r="V4" s="43">
        <v>48</v>
      </c>
      <c r="W4" s="15"/>
      <c r="X4" s="44">
        <f>+V4*W4</f>
        <v>0</v>
      </c>
      <c r="Y4" s="43">
        <v>20</v>
      </c>
      <c r="Z4" s="15"/>
      <c r="AA4" s="44">
        <f>+Y4*Z4</f>
        <v>0</v>
      </c>
      <c r="AB4" s="12">
        <v>1</v>
      </c>
      <c r="AC4" s="15"/>
      <c r="AD4" s="13">
        <f>+AB4*AC4</f>
        <v>0</v>
      </c>
      <c r="AE4" s="12">
        <v>3</v>
      </c>
      <c r="AF4" s="15"/>
      <c r="AG4" s="13">
        <f>+AE4*AF4</f>
        <v>0</v>
      </c>
      <c r="AH4" s="13">
        <f>AG4+AD4+AA4+X4+U4++R4+O4+I4+F4</f>
        <v>0</v>
      </c>
      <c r="AI4" s="13">
        <f>+AH4*(1+AI$1)</f>
        <v>0</v>
      </c>
      <c r="AJ4" s="13">
        <f t="shared" ref="AJ4:AL4" si="0">+AI4*(1+AJ$1)</f>
        <v>0</v>
      </c>
      <c r="AK4" s="13">
        <f t="shared" si="0"/>
        <v>0</v>
      </c>
      <c r="AL4" s="13">
        <f t="shared" si="0"/>
        <v>0</v>
      </c>
      <c r="AM4" s="14">
        <f>SUM(AH4:AL4)</f>
        <v>0</v>
      </c>
    </row>
    <row r="5" spans="1:39" ht="45" x14ac:dyDescent="0.25">
      <c r="A5" s="11" t="s">
        <v>104</v>
      </c>
      <c r="B5" s="11" t="s">
        <v>358</v>
      </c>
      <c r="C5" s="11" t="s">
        <v>100</v>
      </c>
      <c r="D5" s="43"/>
      <c r="E5" s="15"/>
      <c r="F5" s="44">
        <f t="shared" ref="F5:F40" si="1">+D5*E5</f>
        <v>0</v>
      </c>
      <c r="G5" s="12">
        <v>24</v>
      </c>
      <c r="H5" s="15"/>
      <c r="I5" s="13">
        <f t="shared" ref="I5:I40" si="2">+G5*H5</f>
        <v>0</v>
      </c>
      <c r="J5" s="12"/>
      <c r="K5" s="15"/>
      <c r="L5" s="13">
        <f t="shared" ref="L5:L40" si="3">+J5*K5</f>
        <v>0</v>
      </c>
      <c r="M5" s="43"/>
      <c r="N5" s="15"/>
      <c r="O5" s="44">
        <f t="shared" ref="O5:O40" si="4">+M5*N5</f>
        <v>0</v>
      </c>
      <c r="P5" s="43">
        <v>120</v>
      </c>
      <c r="Q5" s="15"/>
      <c r="R5" s="44">
        <f t="shared" ref="R5:R40" si="5">+P5*Q5</f>
        <v>0</v>
      </c>
      <c r="S5" s="12"/>
      <c r="T5" s="15"/>
      <c r="U5" s="13">
        <f t="shared" ref="U5:U40" si="6">+S5*T5</f>
        <v>0</v>
      </c>
      <c r="V5" s="43">
        <v>96</v>
      </c>
      <c r="W5" s="15"/>
      <c r="X5" s="44">
        <f t="shared" ref="X5:X40" si="7">+V5*W5</f>
        <v>0</v>
      </c>
      <c r="Y5" s="43">
        <v>40</v>
      </c>
      <c r="Z5" s="15"/>
      <c r="AA5" s="44">
        <f t="shared" ref="AA5:AA40" si="8">+Y5*Z5</f>
        <v>0</v>
      </c>
      <c r="AB5" s="12">
        <v>1</v>
      </c>
      <c r="AC5" s="15"/>
      <c r="AD5" s="13">
        <f t="shared" ref="AD5:AD40" si="9">+AB5*AC5</f>
        <v>0</v>
      </c>
      <c r="AE5" s="12">
        <v>3</v>
      </c>
      <c r="AF5" s="15"/>
      <c r="AG5" s="13">
        <f t="shared" ref="AG5:AG40" si="10">+AE5*AF5</f>
        <v>0</v>
      </c>
      <c r="AH5" s="13">
        <f t="shared" ref="AH5:AH40" si="11">AG5+AD5+AA5+X5+U5++R5+O5+I5+F5</f>
        <v>0</v>
      </c>
      <c r="AI5" s="13">
        <f t="shared" ref="AI5:AL5" si="12">+AH5*(1+AI$1)</f>
        <v>0</v>
      </c>
      <c r="AJ5" s="13">
        <f t="shared" si="12"/>
        <v>0</v>
      </c>
      <c r="AK5" s="13">
        <f t="shared" si="12"/>
        <v>0</v>
      </c>
      <c r="AL5" s="13">
        <f t="shared" si="12"/>
        <v>0</v>
      </c>
      <c r="AM5" s="14">
        <f t="shared" ref="AM5:AM40" si="13">SUM(AH5:AL5)</f>
        <v>0</v>
      </c>
    </row>
    <row r="6" spans="1:39" ht="45" x14ac:dyDescent="0.25">
      <c r="A6" s="11" t="s">
        <v>105</v>
      </c>
      <c r="B6" s="11" t="s">
        <v>359</v>
      </c>
      <c r="C6" s="11" t="s">
        <v>60</v>
      </c>
      <c r="D6" s="43">
        <v>20</v>
      </c>
      <c r="E6" s="15"/>
      <c r="F6" s="44">
        <f t="shared" si="1"/>
        <v>0</v>
      </c>
      <c r="G6" s="12">
        <v>48</v>
      </c>
      <c r="H6" s="15"/>
      <c r="I6" s="13">
        <f t="shared" si="2"/>
        <v>0</v>
      </c>
      <c r="J6" s="12"/>
      <c r="K6" s="15"/>
      <c r="L6" s="13">
        <f t="shared" si="3"/>
        <v>0</v>
      </c>
      <c r="M6" s="43"/>
      <c r="N6" s="15"/>
      <c r="O6" s="44">
        <f t="shared" si="4"/>
        <v>0</v>
      </c>
      <c r="P6" s="43">
        <v>240</v>
      </c>
      <c r="Q6" s="15"/>
      <c r="R6" s="44">
        <f t="shared" si="5"/>
        <v>0</v>
      </c>
      <c r="S6" s="12"/>
      <c r="T6" s="15"/>
      <c r="U6" s="13">
        <f t="shared" si="6"/>
        <v>0</v>
      </c>
      <c r="V6" s="43">
        <v>96</v>
      </c>
      <c r="W6" s="15"/>
      <c r="X6" s="44">
        <f t="shared" si="7"/>
        <v>0</v>
      </c>
      <c r="Y6" s="43">
        <v>72</v>
      </c>
      <c r="Z6" s="15"/>
      <c r="AA6" s="44">
        <f t="shared" si="8"/>
        <v>0</v>
      </c>
      <c r="AB6" s="12">
        <v>1</v>
      </c>
      <c r="AC6" s="15"/>
      <c r="AD6" s="13">
        <f t="shared" si="9"/>
        <v>0</v>
      </c>
      <c r="AE6" s="12">
        <v>5</v>
      </c>
      <c r="AF6" s="15"/>
      <c r="AG6" s="13">
        <f t="shared" si="10"/>
        <v>0</v>
      </c>
      <c r="AH6" s="13">
        <f t="shared" si="11"/>
        <v>0</v>
      </c>
      <c r="AI6" s="13">
        <f t="shared" ref="AI6:AL6" si="14">+AH6*(1+AI$1)</f>
        <v>0</v>
      </c>
      <c r="AJ6" s="13">
        <f t="shared" si="14"/>
        <v>0</v>
      </c>
      <c r="AK6" s="13">
        <f t="shared" si="14"/>
        <v>0</v>
      </c>
      <c r="AL6" s="13">
        <f t="shared" si="14"/>
        <v>0</v>
      </c>
      <c r="AM6" s="14">
        <f t="shared" si="13"/>
        <v>0</v>
      </c>
    </row>
    <row r="7" spans="1:39" ht="45" x14ac:dyDescent="0.25">
      <c r="A7" s="11" t="s">
        <v>106</v>
      </c>
      <c r="B7" s="11" t="s">
        <v>360</v>
      </c>
      <c r="C7" s="11" t="s">
        <v>60</v>
      </c>
      <c r="D7" s="43"/>
      <c r="E7" s="15"/>
      <c r="F7" s="44">
        <f t="shared" si="1"/>
        <v>0</v>
      </c>
      <c r="G7" s="12">
        <v>12</v>
      </c>
      <c r="H7" s="15"/>
      <c r="I7" s="13">
        <f t="shared" si="2"/>
        <v>0</v>
      </c>
      <c r="J7" s="12"/>
      <c r="K7" s="15"/>
      <c r="L7" s="13">
        <f t="shared" si="3"/>
        <v>0</v>
      </c>
      <c r="M7" s="43">
        <v>12</v>
      </c>
      <c r="N7" s="15"/>
      <c r="O7" s="44">
        <f t="shared" si="4"/>
        <v>0</v>
      </c>
      <c r="P7" s="43">
        <v>120</v>
      </c>
      <c r="Q7" s="15"/>
      <c r="R7" s="44">
        <f t="shared" si="5"/>
        <v>0</v>
      </c>
      <c r="S7" s="12"/>
      <c r="T7" s="15"/>
      <c r="U7" s="13">
        <f t="shared" si="6"/>
        <v>0</v>
      </c>
      <c r="V7" s="43">
        <v>48</v>
      </c>
      <c r="W7" s="15"/>
      <c r="X7" s="44">
        <f t="shared" si="7"/>
        <v>0</v>
      </c>
      <c r="Y7" s="43">
        <v>48</v>
      </c>
      <c r="Z7" s="15"/>
      <c r="AA7" s="44">
        <f t="shared" si="8"/>
        <v>0</v>
      </c>
      <c r="AB7" s="12">
        <v>1</v>
      </c>
      <c r="AC7" s="15"/>
      <c r="AD7" s="13">
        <f t="shared" si="9"/>
        <v>0</v>
      </c>
      <c r="AE7" s="12">
        <v>5</v>
      </c>
      <c r="AF7" s="15"/>
      <c r="AG7" s="13">
        <f t="shared" si="10"/>
        <v>0</v>
      </c>
      <c r="AH7" s="13">
        <f t="shared" si="11"/>
        <v>0</v>
      </c>
      <c r="AI7" s="13">
        <f t="shared" ref="AI7:AL7" si="15">+AH7*(1+AI$1)</f>
        <v>0</v>
      </c>
      <c r="AJ7" s="13">
        <f t="shared" si="15"/>
        <v>0</v>
      </c>
      <c r="AK7" s="13">
        <f t="shared" si="15"/>
        <v>0</v>
      </c>
      <c r="AL7" s="13">
        <f t="shared" si="15"/>
        <v>0</v>
      </c>
      <c r="AM7" s="14">
        <f t="shared" si="13"/>
        <v>0</v>
      </c>
    </row>
    <row r="8" spans="1:39" ht="45" x14ac:dyDescent="0.25">
      <c r="A8" s="11" t="s">
        <v>107</v>
      </c>
      <c r="B8" s="11" t="s">
        <v>361</v>
      </c>
      <c r="C8" s="11" t="s">
        <v>60</v>
      </c>
      <c r="D8" s="43"/>
      <c r="E8" s="15"/>
      <c r="F8" s="44">
        <f t="shared" si="1"/>
        <v>0</v>
      </c>
      <c r="G8" s="12">
        <v>35</v>
      </c>
      <c r="H8" s="15"/>
      <c r="I8" s="13">
        <f t="shared" si="2"/>
        <v>0</v>
      </c>
      <c r="J8" s="12"/>
      <c r="K8" s="15"/>
      <c r="L8" s="13">
        <f t="shared" si="3"/>
        <v>0</v>
      </c>
      <c r="M8" s="43"/>
      <c r="N8" s="15"/>
      <c r="O8" s="44">
        <f t="shared" si="4"/>
        <v>0</v>
      </c>
      <c r="P8" s="43">
        <v>80</v>
      </c>
      <c r="Q8" s="15"/>
      <c r="R8" s="44">
        <f t="shared" si="5"/>
        <v>0</v>
      </c>
      <c r="S8" s="12"/>
      <c r="T8" s="15"/>
      <c r="U8" s="13">
        <f t="shared" si="6"/>
        <v>0</v>
      </c>
      <c r="V8" s="43">
        <v>60</v>
      </c>
      <c r="W8" s="15"/>
      <c r="X8" s="44">
        <f t="shared" si="7"/>
        <v>0</v>
      </c>
      <c r="Y8" s="43">
        <v>30</v>
      </c>
      <c r="Z8" s="15"/>
      <c r="AA8" s="44">
        <f t="shared" si="8"/>
        <v>0</v>
      </c>
      <c r="AB8" s="12">
        <v>1</v>
      </c>
      <c r="AC8" s="15"/>
      <c r="AD8" s="13">
        <f t="shared" si="9"/>
        <v>0</v>
      </c>
      <c r="AE8" s="12">
        <v>5</v>
      </c>
      <c r="AF8" s="15"/>
      <c r="AG8" s="13">
        <f t="shared" si="10"/>
        <v>0</v>
      </c>
      <c r="AH8" s="13">
        <f t="shared" si="11"/>
        <v>0</v>
      </c>
      <c r="AI8" s="13">
        <f t="shared" ref="AI8:AL8" si="16">+AH8*(1+AI$1)</f>
        <v>0</v>
      </c>
      <c r="AJ8" s="13">
        <f t="shared" si="16"/>
        <v>0</v>
      </c>
      <c r="AK8" s="13">
        <f t="shared" si="16"/>
        <v>0</v>
      </c>
      <c r="AL8" s="13">
        <f t="shared" si="16"/>
        <v>0</v>
      </c>
      <c r="AM8" s="14">
        <f t="shared" si="13"/>
        <v>0</v>
      </c>
    </row>
    <row r="9" spans="1:39" ht="45" x14ac:dyDescent="0.25">
      <c r="A9" s="11" t="s">
        <v>108</v>
      </c>
      <c r="B9" s="11" t="s">
        <v>362</v>
      </c>
      <c r="C9" s="11" t="s">
        <v>60</v>
      </c>
      <c r="D9" s="43"/>
      <c r="E9" s="15"/>
      <c r="F9" s="44">
        <f t="shared" si="1"/>
        <v>0</v>
      </c>
      <c r="G9" s="12">
        <v>12</v>
      </c>
      <c r="H9" s="15"/>
      <c r="I9" s="13">
        <f t="shared" si="2"/>
        <v>0</v>
      </c>
      <c r="J9" s="12"/>
      <c r="K9" s="15"/>
      <c r="L9" s="13">
        <f t="shared" si="3"/>
        <v>0</v>
      </c>
      <c r="M9" s="43"/>
      <c r="N9" s="15"/>
      <c r="O9" s="44">
        <f t="shared" si="4"/>
        <v>0</v>
      </c>
      <c r="P9" s="43">
        <v>24</v>
      </c>
      <c r="Q9" s="15"/>
      <c r="R9" s="44">
        <f t="shared" si="5"/>
        <v>0</v>
      </c>
      <c r="S9" s="12"/>
      <c r="T9" s="15"/>
      <c r="U9" s="13">
        <f t="shared" si="6"/>
        <v>0</v>
      </c>
      <c r="V9" s="43">
        <v>48</v>
      </c>
      <c r="W9" s="15"/>
      <c r="X9" s="44">
        <f t="shared" si="7"/>
        <v>0</v>
      </c>
      <c r="Y9" s="43">
        <v>10</v>
      </c>
      <c r="Z9" s="15"/>
      <c r="AA9" s="44">
        <f t="shared" si="8"/>
        <v>0</v>
      </c>
      <c r="AB9" s="12">
        <v>1</v>
      </c>
      <c r="AC9" s="15"/>
      <c r="AD9" s="13">
        <f t="shared" si="9"/>
        <v>0</v>
      </c>
      <c r="AE9" s="12">
        <v>3</v>
      </c>
      <c r="AF9" s="15"/>
      <c r="AG9" s="13">
        <f t="shared" si="10"/>
        <v>0</v>
      </c>
      <c r="AH9" s="13">
        <f t="shared" si="11"/>
        <v>0</v>
      </c>
      <c r="AI9" s="13">
        <f t="shared" ref="AI9:AL9" si="17">+AH9*(1+AI$1)</f>
        <v>0</v>
      </c>
      <c r="AJ9" s="13">
        <f t="shared" si="17"/>
        <v>0</v>
      </c>
      <c r="AK9" s="13">
        <f t="shared" si="17"/>
        <v>0</v>
      </c>
      <c r="AL9" s="13">
        <f t="shared" si="17"/>
        <v>0</v>
      </c>
      <c r="AM9" s="14">
        <f t="shared" si="13"/>
        <v>0</v>
      </c>
    </row>
    <row r="10" spans="1:39" ht="45" x14ac:dyDescent="0.25">
      <c r="A10" s="11" t="s">
        <v>109</v>
      </c>
      <c r="B10" s="11" t="s">
        <v>363</v>
      </c>
      <c r="C10" s="11" t="s">
        <v>140</v>
      </c>
      <c r="D10" s="43">
        <v>30</v>
      </c>
      <c r="E10" s="15"/>
      <c r="F10" s="44">
        <f t="shared" si="1"/>
        <v>0</v>
      </c>
      <c r="G10" s="12">
        <v>20</v>
      </c>
      <c r="H10" s="15"/>
      <c r="I10" s="13">
        <f t="shared" si="2"/>
        <v>0</v>
      </c>
      <c r="J10" s="12"/>
      <c r="K10" s="15"/>
      <c r="L10" s="13">
        <f t="shared" si="3"/>
        <v>0</v>
      </c>
      <c r="M10" s="43"/>
      <c r="N10" s="15"/>
      <c r="O10" s="44">
        <f t="shared" si="4"/>
        <v>0</v>
      </c>
      <c r="P10" s="43">
        <v>600</v>
      </c>
      <c r="Q10" s="15"/>
      <c r="R10" s="44">
        <f t="shared" si="5"/>
        <v>0</v>
      </c>
      <c r="S10" s="12"/>
      <c r="T10" s="15"/>
      <c r="U10" s="13">
        <f t="shared" si="6"/>
        <v>0</v>
      </c>
      <c r="V10" s="43">
        <v>180</v>
      </c>
      <c r="W10" s="15"/>
      <c r="X10" s="44">
        <f t="shared" si="7"/>
        <v>0</v>
      </c>
      <c r="Y10" s="43">
        <v>180</v>
      </c>
      <c r="Z10" s="15"/>
      <c r="AA10" s="44">
        <f t="shared" si="8"/>
        <v>0</v>
      </c>
      <c r="AB10" s="12">
        <v>1</v>
      </c>
      <c r="AC10" s="15"/>
      <c r="AD10" s="13">
        <f t="shared" si="9"/>
        <v>0</v>
      </c>
      <c r="AE10" s="12">
        <v>5</v>
      </c>
      <c r="AF10" s="15"/>
      <c r="AG10" s="13">
        <f t="shared" si="10"/>
        <v>0</v>
      </c>
      <c r="AH10" s="13">
        <f t="shared" si="11"/>
        <v>0</v>
      </c>
      <c r="AI10" s="13">
        <f t="shared" ref="AI10:AL10" si="18">+AH10*(1+AI$1)</f>
        <v>0</v>
      </c>
      <c r="AJ10" s="13">
        <f t="shared" si="18"/>
        <v>0</v>
      </c>
      <c r="AK10" s="13">
        <f t="shared" si="18"/>
        <v>0</v>
      </c>
      <c r="AL10" s="13">
        <f t="shared" si="18"/>
        <v>0</v>
      </c>
      <c r="AM10" s="14">
        <f t="shared" si="13"/>
        <v>0</v>
      </c>
    </row>
    <row r="11" spans="1:39" ht="45" x14ac:dyDescent="0.25">
      <c r="A11" s="11" t="s">
        <v>110</v>
      </c>
      <c r="B11" s="11" t="s">
        <v>364</v>
      </c>
      <c r="C11" s="11" t="s">
        <v>100</v>
      </c>
      <c r="D11" s="43"/>
      <c r="E11" s="15"/>
      <c r="F11" s="44">
        <f t="shared" si="1"/>
        <v>0</v>
      </c>
      <c r="G11" s="12">
        <v>12</v>
      </c>
      <c r="H11" s="15"/>
      <c r="I11" s="13">
        <f t="shared" si="2"/>
        <v>0</v>
      </c>
      <c r="J11" s="12"/>
      <c r="K11" s="15"/>
      <c r="L11" s="13">
        <f t="shared" si="3"/>
        <v>0</v>
      </c>
      <c r="M11" s="43">
        <v>24</v>
      </c>
      <c r="N11" s="15"/>
      <c r="O11" s="44">
        <f t="shared" si="4"/>
        <v>0</v>
      </c>
      <c r="P11" s="43">
        <v>24</v>
      </c>
      <c r="Q11" s="15"/>
      <c r="R11" s="44">
        <f t="shared" si="5"/>
        <v>0</v>
      </c>
      <c r="S11" s="12"/>
      <c r="T11" s="15"/>
      <c r="U11" s="13">
        <f t="shared" si="6"/>
        <v>0</v>
      </c>
      <c r="V11" s="43">
        <v>36</v>
      </c>
      <c r="W11" s="15"/>
      <c r="X11" s="44">
        <f t="shared" si="7"/>
        <v>0</v>
      </c>
      <c r="Y11" s="43">
        <v>12</v>
      </c>
      <c r="Z11" s="15"/>
      <c r="AA11" s="44">
        <f t="shared" si="8"/>
        <v>0</v>
      </c>
      <c r="AB11" s="12">
        <v>1</v>
      </c>
      <c r="AC11" s="15"/>
      <c r="AD11" s="13">
        <f t="shared" si="9"/>
        <v>0</v>
      </c>
      <c r="AE11" s="12">
        <v>3</v>
      </c>
      <c r="AF11" s="15"/>
      <c r="AG11" s="13">
        <f t="shared" si="10"/>
        <v>0</v>
      </c>
      <c r="AH11" s="13">
        <f t="shared" si="11"/>
        <v>0</v>
      </c>
      <c r="AI11" s="13">
        <f t="shared" ref="AI11:AL11" si="19">+AH11*(1+AI$1)</f>
        <v>0</v>
      </c>
      <c r="AJ11" s="13">
        <f t="shared" si="19"/>
        <v>0</v>
      </c>
      <c r="AK11" s="13">
        <f t="shared" si="19"/>
        <v>0</v>
      </c>
      <c r="AL11" s="13">
        <f t="shared" si="19"/>
        <v>0</v>
      </c>
      <c r="AM11" s="14">
        <f t="shared" si="13"/>
        <v>0</v>
      </c>
    </row>
    <row r="12" spans="1:39" ht="45" x14ac:dyDescent="0.25">
      <c r="A12" s="11" t="s">
        <v>111</v>
      </c>
      <c r="B12" s="11" t="s">
        <v>365</v>
      </c>
      <c r="C12" s="11" t="s">
        <v>60</v>
      </c>
      <c r="D12" s="43"/>
      <c r="E12" s="15"/>
      <c r="F12" s="44">
        <f t="shared" si="1"/>
        <v>0</v>
      </c>
      <c r="G12" s="12">
        <v>96</v>
      </c>
      <c r="H12" s="15"/>
      <c r="I12" s="13">
        <f t="shared" si="2"/>
        <v>0</v>
      </c>
      <c r="J12" s="12"/>
      <c r="K12" s="15"/>
      <c r="L12" s="13">
        <f t="shared" si="3"/>
        <v>0</v>
      </c>
      <c r="M12" s="43">
        <v>60</v>
      </c>
      <c r="N12" s="15"/>
      <c r="O12" s="44">
        <f t="shared" si="4"/>
        <v>0</v>
      </c>
      <c r="P12" s="43">
        <v>120</v>
      </c>
      <c r="Q12" s="15"/>
      <c r="R12" s="44">
        <f t="shared" si="5"/>
        <v>0</v>
      </c>
      <c r="S12" s="12"/>
      <c r="T12" s="15"/>
      <c r="U12" s="13">
        <f t="shared" si="6"/>
        <v>0</v>
      </c>
      <c r="V12" s="43">
        <v>96</v>
      </c>
      <c r="W12" s="15"/>
      <c r="X12" s="44">
        <f t="shared" si="7"/>
        <v>0</v>
      </c>
      <c r="Y12" s="43">
        <v>60</v>
      </c>
      <c r="Z12" s="15"/>
      <c r="AA12" s="44">
        <f t="shared" si="8"/>
        <v>0</v>
      </c>
      <c r="AB12" s="12">
        <v>1</v>
      </c>
      <c r="AC12" s="15"/>
      <c r="AD12" s="13">
        <f t="shared" si="9"/>
        <v>0</v>
      </c>
      <c r="AE12" s="12">
        <v>3</v>
      </c>
      <c r="AF12" s="15"/>
      <c r="AG12" s="13">
        <f t="shared" si="10"/>
        <v>0</v>
      </c>
      <c r="AH12" s="13">
        <f t="shared" si="11"/>
        <v>0</v>
      </c>
      <c r="AI12" s="13">
        <f t="shared" ref="AI12:AL12" si="20">+AH12*(1+AI$1)</f>
        <v>0</v>
      </c>
      <c r="AJ12" s="13">
        <f t="shared" si="20"/>
        <v>0</v>
      </c>
      <c r="AK12" s="13">
        <f t="shared" si="20"/>
        <v>0</v>
      </c>
      <c r="AL12" s="13">
        <f t="shared" si="20"/>
        <v>0</v>
      </c>
      <c r="AM12" s="14">
        <f t="shared" si="13"/>
        <v>0</v>
      </c>
    </row>
    <row r="13" spans="1:39" ht="45" x14ac:dyDescent="0.25">
      <c r="A13" s="11" t="s">
        <v>112</v>
      </c>
      <c r="B13" s="11" t="s">
        <v>366</v>
      </c>
      <c r="C13" s="11" t="s">
        <v>141</v>
      </c>
      <c r="D13" s="43">
        <v>30</v>
      </c>
      <c r="E13" s="15"/>
      <c r="F13" s="44">
        <f t="shared" si="1"/>
        <v>0</v>
      </c>
      <c r="G13" s="12">
        <v>720</v>
      </c>
      <c r="H13" s="15"/>
      <c r="I13" s="13">
        <f t="shared" si="2"/>
        <v>0</v>
      </c>
      <c r="J13" s="12"/>
      <c r="K13" s="15"/>
      <c r="L13" s="13">
        <f t="shared" si="3"/>
        <v>0</v>
      </c>
      <c r="M13" s="43">
        <v>480</v>
      </c>
      <c r="N13" s="15"/>
      <c r="O13" s="44">
        <f t="shared" si="4"/>
        <v>0</v>
      </c>
      <c r="P13" s="43">
        <v>1680</v>
      </c>
      <c r="Q13" s="15"/>
      <c r="R13" s="44">
        <f t="shared" si="5"/>
        <v>0</v>
      </c>
      <c r="S13" s="12"/>
      <c r="T13" s="15"/>
      <c r="U13" s="13">
        <f t="shared" si="6"/>
        <v>0</v>
      </c>
      <c r="V13" s="43">
        <v>720</v>
      </c>
      <c r="W13" s="15"/>
      <c r="X13" s="44">
        <f t="shared" si="7"/>
        <v>0</v>
      </c>
      <c r="Y13" s="43">
        <v>960</v>
      </c>
      <c r="Z13" s="15"/>
      <c r="AA13" s="44">
        <f t="shared" si="8"/>
        <v>0</v>
      </c>
      <c r="AB13" s="12">
        <v>1</v>
      </c>
      <c r="AC13" s="15"/>
      <c r="AD13" s="13">
        <f t="shared" si="9"/>
        <v>0</v>
      </c>
      <c r="AE13" s="12">
        <v>5</v>
      </c>
      <c r="AF13" s="15"/>
      <c r="AG13" s="13">
        <f t="shared" si="10"/>
        <v>0</v>
      </c>
      <c r="AH13" s="13">
        <f t="shared" si="11"/>
        <v>0</v>
      </c>
      <c r="AI13" s="13">
        <f t="shared" ref="AI13:AL13" si="21">+AH13*(1+AI$1)</f>
        <v>0</v>
      </c>
      <c r="AJ13" s="13">
        <f t="shared" si="21"/>
        <v>0</v>
      </c>
      <c r="AK13" s="13">
        <f t="shared" si="21"/>
        <v>0</v>
      </c>
      <c r="AL13" s="13">
        <f t="shared" si="21"/>
        <v>0</v>
      </c>
      <c r="AM13" s="14">
        <f t="shared" si="13"/>
        <v>0</v>
      </c>
    </row>
    <row r="14" spans="1:39" ht="45" x14ac:dyDescent="0.25">
      <c r="A14" s="11" t="s">
        <v>113</v>
      </c>
      <c r="B14" s="11" t="s">
        <v>367</v>
      </c>
      <c r="C14" s="11" t="s">
        <v>60</v>
      </c>
      <c r="D14" s="43"/>
      <c r="E14" s="15"/>
      <c r="F14" s="44">
        <f t="shared" si="1"/>
        <v>0</v>
      </c>
      <c r="G14" s="12">
        <v>24</v>
      </c>
      <c r="H14" s="15"/>
      <c r="I14" s="13">
        <f t="shared" si="2"/>
        <v>0</v>
      </c>
      <c r="J14" s="12"/>
      <c r="K14" s="15"/>
      <c r="L14" s="13">
        <f t="shared" si="3"/>
        <v>0</v>
      </c>
      <c r="M14" s="43">
        <v>48</v>
      </c>
      <c r="N14" s="15"/>
      <c r="O14" s="44">
        <f t="shared" si="4"/>
        <v>0</v>
      </c>
      <c r="P14" s="43">
        <v>24</v>
      </c>
      <c r="Q14" s="15"/>
      <c r="R14" s="44">
        <f t="shared" si="5"/>
        <v>0</v>
      </c>
      <c r="S14" s="12"/>
      <c r="T14" s="15"/>
      <c r="U14" s="13">
        <f t="shared" si="6"/>
        <v>0</v>
      </c>
      <c r="V14" s="43">
        <v>12</v>
      </c>
      <c r="W14" s="15"/>
      <c r="X14" s="44">
        <f t="shared" si="7"/>
        <v>0</v>
      </c>
      <c r="Y14" s="43">
        <v>12</v>
      </c>
      <c r="Z14" s="15"/>
      <c r="AA14" s="44">
        <f t="shared" si="8"/>
        <v>0</v>
      </c>
      <c r="AB14" s="12">
        <v>1</v>
      </c>
      <c r="AC14" s="15"/>
      <c r="AD14" s="13">
        <f t="shared" si="9"/>
        <v>0</v>
      </c>
      <c r="AE14" s="12">
        <v>3</v>
      </c>
      <c r="AF14" s="15"/>
      <c r="AG14" s="13">
        <f t="shared" si="10"/>
        <v>0</v>
      </c>
      <c r="AH14" s="13">
        <f t="shared" si="11"/>
        <v>0</v>
      </c>
      <c r="AI14" s="13">
        <f t="shared" ref="AI14:AL14" si="22">+AH14*(1+AI$1)</f>
        <v>0</v>
      </c>
      <c r="AJ14" s="13">
        <f t="shared" si="22"/>
        <v>0</v>
      </c>
      <c r="AK14" s="13">
        <f t="shared" si="22"/>
        <v>0</v>
      </c>
      <c r="AL14" s="13">
        <f t="shared" si="22"/>
        <v>0</v>
      </c>
      <c r="AM14" s="14">
        <f t="shared" si="13"/>
        <v>0</v>
      </c>
    </row>
    <row r="15" spans="1:39" ht="60" x14ac:dyDescent="0.25">
      <c r="A15" s="11" t="s">
        <v>114</v>
      </c>
      <c r="B15" s="11" t="s">
        <v>368</v>
      </c>
      <c r="C15" s="11" t="s">
        <v>142</v>
      </c>
      <c r="D15" s="43"/>
      <c r="E15" s="15"/>
      <c r="F15" s="44">
        <f t="shared" si="1"/>
        <v>0</v>
      </c>
      <c r="G15" s="12">
        <v>12</v>
      </c>
      <c r="H15" s="15"/>
      <c r="I15" s="13">
        <f t="shared" si="2"/>
        <v>0</v>
      </c>
      <c r="J15" s="12"/>
      <c r="K15" s="15"/>
      <c r="L15" s="13">
        <f t="shared" si="3"/>
        <v>0</v>
      </c>
      <c r="M15" s="43"/>
      <c r="N15" s="15"/>
      <c r="O15" s="44">
        <f t="shared" si="4"/>
        <v>0</v>
      </c>
      <c r="P15" s="43">
        <v>84</v>
      </c>
      <c r="Q15" s="15"/>
      <c r="R15" s="44">
        <f t="shared" si="5"/>
        <v>0</v>
      </c>
      <c r="S15" s="12"/>
      <c r="T15" s="15"/>
      <c r="U15" s="13">
        <f t="shared" si="6"/>
        <v>0</v>
      </c>
      <c r="V15" s="43">
        <v>48</v>
      </c>
      <c r="W15" s="15"/>
      <c r="X15" s="44">
        <f t="shared" si="7"/>
        <v>0</v>
      </c>
      <c r="Y15" s="43">
        <v>24</v>
      </c>
      <c r="Z15" s="15"/>
      <c r="AA15" s="44">
        <f t="shared" si="8"/>
        <v>0</v>
      </c>
      <c r="AB15" s="12">
        <v>1</v>
      </c>
      <c r="AC15" s="15"/>
      <c r="AD15" s="13">
        <f t="shared" si="9"/>
        <v>0</v>
      </c>
      <c r="AE15" s="12">
        <v>3</v>
      </c>
      <c r="AF15" s="15"/>
      <c r="AG15" s="13">
        <f t="shared" si="10"/>
        <v>0</v>
      </c>
      <c r="AH15" s="13">
        <f t="shared" si="11"/>
        <v>0</v>
      </c>
      <c r="AI15" s="13">
        <f t="shared" ref="AI15:AL15" si="23">+AH15*(1+AI$1)</f>
        <v>0</v>
      </c>
      <c r="AJ15" s="13">
        <f t="shared" si="23"/>
        <v>0</v>
      </c>
      <c r="AK15" s="13">
        <f t="shared" si="23"/>
        <v>0</v>
      </c>
      <c r="AL15" s="13">
        <f t="shared" si="23"/>
        <v>0</v>
      </c>
      <c r="AM15" s="14">
        <f t="shared" si="13"/>
        <v>0</v>
      </c>
    </row>
    <row r="16" spans="1:39" ht="45" x14ac:dyDescent="0.25">
      <c r="A16" s="11" t="s">
        <v>115</v>
      </c>
      <c r="B16" s="11" t="s">
        <v>369</v>
      </c>
      <c r="C16" s="11" t="s">
        <v>100</v>
      </c>
      <c r="D16" s="43"/>
      <c r="E16" s="15"/>
      <c r="F16" s="44">
        <f t="shared" si="1"/>
        <v>0</v>
      </c>
      <c r="G16" s="12">
        <v>24</v>
      </c>
      <c r="H16" s="15"/>
      <c r="I16" s="13">
        <f t="shared" si="2"/>
        <v>0</v>
      </c>
      <c r="J16" s="12"/>
      <c r="K16" s="15"/>
      <c r="L16" s="13">
        <f t="shared" si="3"/>
        <v>0</v>
      </c>
      <c r="M16" s="43"/>
      <c r="N16" s="15"/>
      <c r="O16" s="44">
        <f t="shared" si="4"/>
        <v>0</v>
      </c>
      <c r="P16" s="43">
        <v>48</v>
      </c>
      <c r="Q16" s="15"/>
      <c r="R16" s="44">
        <f t="shared" si="5"/>
        <v>0</v>
      </c>
      <c r="S16" s="12"/>
      <c r="T16" s="15"/>
      <c r="U16" s="13">
        <f t="shared" si="6"/>
        <v>0</v>
      </c>
      <c r="V16" s="43">
        <v>48</v>
      </c>
      <c r="W16" s="15"/>
      <c r="X16" s="44">
        <f t="shared" si="7"/>
        <v>0</v>
      </c>
      <c r="Y16" s="43">
        <v>20</v>
      </c>
      <c r="Z16" s="15"/>
      <c r="AA16" s="44">
        <f t="shared" si="8"/>
        <v>0</v>
      </c>
      <c r="AB16" s="12">
        <v>1</v>
      </c>
      <c r="AC16" s="15"/>
      <c r="AD16" s="13">
        <f t="shared" si="9"/>
        <v>0</v>
      </c>
      <c r="AE16" s="12">
        <v>3</v>
      </c>
      <c r="AF16" s="15"/>
      <c r="AG16" s="13">
        <f t="shared" si="10"/>
        <v>0</v>
      </c>
      <c r="AH16" s="13">
        <f t="shared" si="11"/>
        <v>0</v>
      </c>
      <c r="AI16" s="13">
        <f t="shared" ref="AI16:AL16" si="24">+AH16*(1+AI$1)</f>
        <v>0</v>
      </c>
      <c r="AJ16" s="13">
        <f t="shared" si="24"/>
        <v>0</v>
      </c>
      <c r="AK16" s="13">
        <f t="shared" si="24"/>
        <v>0</v>
      </c>
      <c r="AL16" s="13">
        <f t="shared" si="24"/>
        <v>0</v>
      </c>
      <c r="AM16" s="14">
        <f t="shared" si="13"/>
        <v>0</v>
      </c>
    </row>
    <row r="17" spans="1:39" ht="60" x14ac:dyDescent="0.25">
      <c r="A17" s="11" t="s">
        <v>116</v>
      </c>
      <c r="B17" s="11" t="s">
        <v>370</v>
      </c>
      <c r="C17" s="11" t="s">
        <v>60</v>
      </c>
      <c r="D17" s="43"/>
      <c r="E17" s="15"/>
      <c r="F17" s="44">
        <f t="shared" si="1"/>
        <v>0</v>
      </c>
      <c r="G17" s="12">
        <v>12</v>
      </c>
      <c r="H17" s="15"/>
      <c r="I17" s="13">
        <f t="shared" si="2"/>
        <v>0</v>
      </c>
      <c r="J17" s="12"/>
      <c r="K17" s="15"/>
      <c r="L17" s="13">
        <f t="shared" si="3"/>
        <v>0</v>
      </c>
      <c r="M17" s="43">
        <v>96</v>
      </c>
      <c r="N17" s="15"/>
      <c r="O17" s="44">
        <f t="shared" si="4"/>
        <v>0</v>
      </c>
      <c r="P17" s="43">
        <v>144</v>
      </c>
      <c r="Q17" s="15"/>
      <c r="R17" s="44">
        <f t="shared" si="5"/>
        <v>0</v>
      </c>
      <c r="S17" s="12"/>
      <c r="T17" s="15"/>
      <c r="U17" s="13">
        <f t="shared" si="6"/>
        <v>0</v>
      </c>
      <c r="V17" s="43">
        <v>120</v>
      </c>
      <c r="W17" s="15"/>
      <c r="X17" s="44">
        <f t="shared" si="7"/>
        <v>0</v>
      </c>
      <c r="Y17" s="43">
        <v>30</v>
      </c>
      <c r="Z17" s="15"/>
      <c r="AA17" s="44">
        <f t="shared" si="8"/>
        <v>0</v>
      </c>
      <c r="AB17" s="12">
        <v>1</v>
      </c>
      <c r="AC17" s="15"/>
      <c r="AD17" s="13">
        <f t="shared" si="9"/>
        <v>0</v>
      </c>
      <c r="AE17" s="12">
        <v>3</v>
      </c>
      <c r="AF17" s="15"/>
      <c r="AG17" s="13">
        <f t="shared" si="10"/>
        <v>0</v>
      </c>
      <c r="AH17" s="13">
        <f t="shared" si="11"/>
        <v>0</v>
      </c>
      <c r="AI17" s="13">
        <f t="shared" ref="AI17:AL17" si="25">+AH17*(1+AI$1)</f>
        <v>0</v>
      </c>
      <c r="AJ17" s="13">
        <f t="shared" si="25"/>
        <v>0</v>
      </c>
      <c r="AK17" s="13">
        <f t="shared" si="25"/>
        <v>0</v>
      </c>
      <c r="AL17" s="13">
        <f t="shared" si="25"/>
        <v>0</v>
      </c>
      <c r="AM17" s="14">
        <f t="shared" si="13"/>
        <v>0</v>
      </c>
    </row>
    <row r="18" spans="1:39" ht="60" x14ac:dyDescent="0.25">
      <c r="A18" s="11" t="s">
        <v>117</v>
      </c>
      <c r="B18" s="11" t="s">
        <v>371</v>
      </c>
      <c r="C18" s="11" t="s">
        <v>143</v>
      </c>
      <c r="D18" s="43">
        <v>40</v>
      </c>
      <c r="E18" s="15"/>
      <c r="F18" s="44">
        <f t="shared" si="1"/>
        <v>0</v>
      </c>
      <c r="G18" s="12">
        <v>18</v>
      </c>
      <c r="H18" s="15"/>
      <c r="I18" s="13">
        <f t="shared" si="2"/>
        <v>0</v>
      </c>
      <c r="J18" s="12"/>
      <c r="K18" s="15"/>
      <c r="L18" s="13">
        <f t="shared" si="3"/>
        <v>0</v>
      </c>
      <c r="M18" s="43"/>
      <c r="N18" s="15"/>
      <c r="O18" s="44">
        <f t="shared" si="4"/>
        <v>0</v>
      </c>
      <c r="P18" s="43">
        <v>194</v>
      </c>
      <c r="Q18" s="15"/>
      <c r="R18" s="44">
        <f t="shared" si="5"/>
        <v>0</v>
      </c>
      <c r="S18" s="12"/>
      <c r="T18" s="15"/>
      <c r="U18" s="13">
        <f t="shared" si="6"/>
        <v>0</v>
      </c>
      <c r="V18" s="43">
        <v>72</v>
      </c>
      <c r="W18" s="15"/>
      <c r="X18" s="44">
        <f t="shared" si="7"/>
        <v>0</v>
      </c>
      <c r="Y18" s="43">
        <v>30</v>
      </c>
      <c r="Z18" s="15"/>
      <c r="AA18" s="44">
        <f t="shared" si="8"/>
        <v>0</v>
      </c>
      <c r="AB18" s="12">
        <v>1</v>
      </c>
      <c r="AC18" s="15"/>
      <c r="AD18" s="13">
        <f t="shared" si="9"/>
        <v>0</v>
      </c>
      <c r="AE18" s="12">
        <v>5</v>
      </c>
      <c r="AF18" s="15"/>
      <c r="AG18" s="13">
        <f t="shared" si="10"/>
        <v>0</v>
      </c>
      <c r="AH18" s="13">
        <f t="shared" si="11"/>
        <v>0</v>
      </c>
      <c r="AI18" s="13">
        <f t="shared" ref="AI18:AL18" si="26">+AH18*(1+AI$1)</f>
        <v>0</v>
      </c>
      <c r="AJ18" s="13">
        <f t="shared" si="26"/>
        <v>0</v>
      </c>
      <c r="AK18" s="13">
        <f t="shared" si="26"/>
        <v>0</v>
      </c>
      <c r="AL18" s="13">
        <f t="shared" si="26"/>
        <v>0</v>
      </c>
      <c r="AM18" s="14">
        <f t="shared" si="13"/>
        <v>0</v>
      </c>
    </row>
    <row r="19" spans="1:39" ht="45" x14ac:dyDescent="0.25">
      <c r="A19" s="11" t="s">
        <v>118</v>
      </c>
      <c r="B19" s="11" t="s">
        <v>393</v>
      </c>
      <c r="C19" s="11" t="s">
        <v>60</v>
      </c>
      <c r="D19" s="43"/>
      <c r="E19" s="15"/>
      <c r="F19" s="44">
        <f t="shared" si="1"/>
        <v>0</v>
      </c>
      <c r="G19" s="12">
        <v>12</v>
      </c>
      <c r="H19" s="15"/>
      <c r="I19" s="13">
        <f t="shared" si="2"/>
        <v>0</v>
      </c>
      <c r="J19" s="12"/>
      <c r="K19" s="15"/>
      <c r="L19" s="13">
        <f t="shared" si="3"/>
        <v>0</v>
      </c>
      <c r="M19" s="43"/>
      <c r="N19" s="15"/>
      <c r="O19" s="44">
        <f t="shared" si="4"/>
        <v>0</v>
      </c>
      <c r="P19" s="43">
        <v>132</v>
      </c>
      <c r="Q19" s="15"/>
      <c r="R19" s="44">
        <f t="shared" si="5"/>
        <v>0</v>
      </c>
      <c r="S19" s="12"/>
      <c r="T19" s="15"/>
      <c r="U19" s="13">
        <f t="shared" si="6"/>
        <v>0</v>
      </c>
      <c r="V19" s="43">
        <v>60</v>
      </c>
      <c r="W19" s="15"/>
      <c r="X19" s="44">
        <f t="shared" si="7"/>
        <v>0</v>
      </c>
      <c r="Y19" s="43">
        <v>12</v>
      </c>
      <c r="Z19" s="15"/>
      <c r="AA19" s="44">
        <f t="shared" si="8"/>
        <v>0</v>
      </c>
      <c r="AB19" s="12">
        <v>1</v>
      </c>
      <c r="AC19" s="15"/>
      <c r="AD19" s="13">
        <f t="shared" si="9"/>
        <v>0</v>
      </c>
      <c r="AE19" s="12">
        <v>3</v>
      </c>
      <c r="AF19" s="15"/>
      <c r="AG19" s="13">
        <f t="shared" si="10"/>
        <v>0</v>
      </c>
      <c r="AH19" s="13">
        <f t="shared" si="11"/>
        <v>0</v>
      </c>
      <c r="AI19" s="13">
        <f t="shared" ref="AI19:AL19" si="27">+AH19*(1+AI$1)</f>
        <v>0</v>
      </c>
      <c r="AJ19" s="13">
        <f t="shared" si="27"/>
        <v>0</v>
      </c>
      <c r="AK19" s="13">
        <f t="shared" si="27"/>
        <v>0</v>
      </c>
      <c r="AL19" s="13">
        <f t="shared" si="27"/>
        <v>0</v>
      </c>
      <c r="AM19" s="14">
        <f t="shared" si="13"/>
        <v>0</v>
      </c>
    </row>
    <row r="20" spans="1:39" ht="60" x14ac:dyDescent="0.25">
      <c r="A20" s="11" t="s">
        <v>119</v>
      </c>
      <c r="B20" s="11" t="s">
        <v>372</v>
      </c>
      <c r="C20" s="11" t="s">
        <v>60</v>
      </c>
      <c r="D20" s="43"/>
      <c r="E20" s="15"/>
      <c r="F20" s="44">
        <f t="shared" si="1"/>
        <v>0</v>
      </c>
      <c r="G20" s="12">
        <v>12</v>
      </c>
      <c r="H20" s="15"/>
      <c r="I20" s="13">
        <f t="shared" si="2"/>
        <v>0</v>
      </c>
      <c r="J20" s="12"/>
      <c r="K20" s="15"/>
      <c r="L20" s="13">
        <f t="shared" si="3"/>
        <v>0</v>
      </c>
      <c r="M20" s="43"/>
      <c r="N20" s="15"/>
      <c r="O20" s="44">
        <f t="shared" si="4"/>
        <v>0</v>
      </c>
      <c r="P20" s="43">
        <v>72</v>
      </c>
      <c r="Q20" s="15"/>
      <c r="R20" s="44">
        <f t="shared" si="5"/>
        <v>0</v>
      </c>
      <c r="S20" s="12"/>
      <c r="T20" s="15"/>
      <c r="U20" s="13">
        <f t="shared" si="6"/>
        <v>0</v>
      </c>
      <c r="V20" s="43">
        <v>36</v>
      </c>
      <c r="W20" s="15"/>
      <c r="X20" s="44">
        <f t="shared" si="7"/>
        <v>0</v>
      </c>
      <c r="Y20" s="43">
        <v>24</v>
      </c>
      <c r="Z20" s="15"/>
      <c r="AA20" s="44">
        <f t="shared" si="8"/>
        <v>0</v>
      </c>
      <c r="AB20" s="12">
        <v>1</v>
      </c>
      <c r="AC20" s="15"/>
      <c r="AD20" s="13">
        <f t="shared" si="9"/>
        <v>0</v>
      </c>
      <c r="AE20" s="12">
        <v>3</v>
      </c>
      <c r="AF20" s="15"/>
      <c r="AG20" s="13">
        <f t="shared" si="10"/>
        <v>0</v>
      </c>
      <c r="AH20" s="13">
        <f t="shared" si="11"/>
        <v>0</v>
      </c>
      <c r="AI20" s="13">
        <f t="shared" ref="AI20:AL20" si="28">+AH20*(1+AI$1)</f>
        <v>0</v>
      </c>
      <c r="AJ20" s="13">
        <f t="shared" si="28"/>
        <v>0</v>
      </c>
      <c r="AK20" s="13">
        <f t="shared" si="28"/>
        <v>0</v>
      </c>
      <c r="AL20" s="13">
        <f t="shared" si="28"/>
        <v>0</v>
      </c>
      <c r="AM20" s="14">
        <f t="shared" si="13"/>
        <v>0</v>
      </c>
    </row>
    <row r="21" spans="1:39" ht="60" x14ac:dyDescent="0.25">
      <c r="A21" s="11" t="s">
        <v>120</v>
      </c>
      <c r="B21" s="11" t="s">
        <v>373</v>
      </c>
      <c r="C21" s="11" t="s">
        <v>60</v>
      </c>
      <c r="D21" s="43"/>
      <c r="E21" s="15"/>
      <c r="F21" s="44">
        <f t="shared" si="1"/>
        <v>0</v>
      </c>
      <c r="G21" s="12">
        <v>12</v>
      </c>
      <c r="H21" s="15"/>
      <c r="I21" s="13">
        <f t="shared" si="2"/>
        <v>0</v>
      </c>
      <c r="J21" s="12"/>
      <c r="K21" s="15"/>
      <c r="L21" s="13">
        <f t="shared" si="3"/>
        <v>0</v>
      </c>
      <c r="M21" s="43"/>
      <c r="N21" s="15"/>
      <c r="O21" s="44">
        <f t="shared" si="4"/>
        <v>0</v>
      </c>
      <c r="P21" s="43">
        <v>72</v>
      </c>
      <c r="Q21" s="15"/>
      <c r="R21" s="44">
        <f t="shared" si="5"/>
        <v>0</v>
      </c>
      <c r="S21" s="12"/>
      <c r="T21" s="15"/>
      <c r="U21" s="13">
        <f t="shared" si="6"/>
        <v>0</v>
      </c>
      <c r="V21" s="43">
        <v>96</v>
      </c>
      <c r="W21" s="15"/>
      <c r="X21" s="44">
        <f t="shared" si="7"/>
        <v>0</v>
      </c>
      <c r="Y21" s="43">
        <v>24</v>
      </c>
      <c r="Z21" s="15"/>
      <c r="AA21" s="44">
        <f t="shared" si="8"/>
        <v>0</v>
      </c>
      <c r="AB21" s="12">
        <v>1</v>
      </c>
      <c r="AC21" s="15"/>
      <c r="AD21" s="13">
        <f t="shared" si="9"/>
        <v>0</v>
      </c>
      <c r="AE21" s="12">
        <v>3</v>
      </c>
      <c r="AF21" s="15"/>
      <c r="AG21" s="13">
        <f t="shared" si="10"/>
        <v>0</v>
      </c>
      <c r="AH21" s="13">
        <f t="shared" si="11"/>
        <v>0</v>
      </c>
      <c r="AI21" s="13">
        <f t="shared" ref="AI21:AL21" si="29">+AH21*(1+AI$1)</f>
        <v>0</v>
      </c>
      <c r="AJ21" s="13">
        <f t="shared" si="29"/>
        <v>0</v>
      </c>
      <c r="AK21" s="13">
        <f t="shared" si="29"/>
        <v>0</v>
      </c>
      <c r="AL21" s="13">
        <f t="shared" si="29"/>
        <v>0</v>
      </c>
      <c r="AM21" s="14">
        <f t="shared" si="13"/>
        <v>0</v>
      </c>
    </row>
    <row r="22" spans="1:39" ht="45" x14ac:dyDescent="0.25">
      <c r="A22" s="11" t="s">
        <v>121</v>
      </c>
      <c r="B22" s="11" t="s">
        <v>374</v>
      </c>
      <c r="C22" s="11" t="s">
        <v>60</v>
      </c>
      <c r="D22" s="43"/>
      <c r="E22" s="15"/>
      <c r="F22" s="44">
        <f t="shared" si="1"/>
        <v>0</v>
      </c>
      <c r="G22" s="12">
        <v>24</v>
      </c>
      <c r="H22" s="15"/>
      <c r="I22" s="13">
        <f t="shared" si="2"/>
        <v>0</v>
      </c>
      <c r="J22" s="12"/>
      <c r="K22" s="15"/>
      <c r="L22" s="13">
        <f t="shared" si="3"/>
        <v>0</v>
      </c>
      <c r="M22" s="43">
        <v>36</v>
      </c>
      <c r="N22" s="15"/>
      <c r="O22" s="44">
        <f t="shared" si="4"/>
        <v>0</v>
      </c>
      <c r="P22" s="43">
        <v>180</v>
      </c>
      <c r="Q22" s="15"/>
      <c r="R22" s="44">
        <f t="shared" si="5"/>
        <v>0</v>
      </c>
      <c r="S22" s="12"/>
      <c r="T22" s="15"/>
      <c r="U22" s="13">
        <f t="shared" si="6"/>
        <v>0</v>
      </c>
      <c r="V22" s="43">
        <v>48</v>
      </c>
      <c r="W22" s="15"/>
      <c r="X22" s="44">
        <f t="shared" si="7"/>
        <v>0</v>
      </c>
      <c r="Y22" s="43">
        <v>36</v>
      </c>
      <c r="Z22" s="15"/>
      <c r="AA22" s="44">
        <f t="shared" si="8"/>
        <v>0</v>
      </c>
      <c r="AB22" s="12">
        <v>1</v>
      </c>
      <c r="AC22" s="15"/>
      <c r="AD22" s="13">
        <f t="shared" si="9"/>
        <v>0</v>
      </c>
      <c r="AE22" s="12">
        <v>3</v>
      </c>
      <c r="AF22" s="15"/>
      <c r="AG22" s="13">
        <f t="shared" si="10"/>
        <v>0</v>
      </c>
      <c r="AH22" s="13">
        <f t="shared" si="11"/>
        <v>0</v>
      </c>
      <c r="AI22" s="13">
        <f t="shared" ref="AI22:AL22" si="30">+AH22*(1+AI$1)</f>
        <v>0</v>
      </c>
      <c r="AJ22" s="13">
        <f t="shared" si="30"/>
        <v>0</v>
      </c>
      <c r="AK22" s="13">
        <f t="shared" si="30"/>
        <v>0</v>
      </c>
      <c r="AL22" s="13">
        <f t="shared" si="30"/>
        <v>0</v>
      </c>
      <c r="AM22" s="14">
        <f t="shared" si="13"/>
        <v>0</v>
      </c>
    </row>
    <row r="23" spans="1:39" ht="45" x14ac:dyDescent="0.25">
      <c r="A23" s="11" t="s">
        <v>122</v>
      </c>
      <c r="B23" s="11" t="s">
        <v>375</v>
      </c>
      <c r="C23" s="11" t="s">
        <v>60</v>
      </c>
      <c r="D23" s="43"/>
      <c r="E23" s="15"/>
      <c r="F23" s="44">
        <f t="shared" si="1"/>
        <v>0</v>
      </c>
      <c r="G23" s="12">
        <v>72</v>
      </c>
      <c r="H23" s="15"/>
      <c r="I23" s="13">
        <f t="shared" si="2"/>
        <v>0</v>
      </c>
      <c r="J23" s="12"/>
      <c r="K23" s="15"/>
      <c r="L23" s="13">
        <f t="shared" si="3"/>
        <v>0</v>
      </c>
      <c r="M23" s="43"/>
      <c r="N23" s="15"/>
      <c r="O23" s="44">
        <f t="shared" si="4"/>
        <v>0</v>
      </c>
      <c r="P23" s="43">
        <v>96</v>
      </c>
      <c r="Q23" s="15"/>
      <c r="R23" s="44">
        <f t="shared" si="5"/>
        <v>0</v>
      </c>
      <c r="S23" s="12"/>
      <c r="T23" s="15"/>
      <c r="U23" s="13">
        <f t="shared" si="6"/>
        <v>0</v>
      </c>
      <c r="V23" s="43">
        <v>120</v>
      </c>
      <c r="W23" s="15"/>
      <c r="X23" s="44">
        <f t="shared" si="7"/>
        <v>0</v>
      </c>
      <c r="Y23" s="43">
        <v>48</v>
      </c>
      <c r="Z23" s="15"/>
      <c r="AA23" s="44">
        <f t="shared" si="8"/>
        <v>0</v>
      </c>
      <c r="AB23" s="12">
        <v>1</v>
      </c>
      <c r="AC23" s="15"/>
      <c r="AD23" s="13">
        <f t="shared" si="9"/>
        <v>0</v>
      </c>
      <c r="AE23" s="12">
        <v>3</v>
      </c>
      <c r="AF23" s="15"/>
      <c r="AG23" s="13">
        <f t="shared" si="10"/>
        <v>0</v>
      </c>
      <c r="AH23" s="13">
        <f t="shared" si="11"/>
        <v>0</v>
      </c>
      <c r="AI23" s="13">
        <f t="shared" ref="AI23:AL23" si="31">+AH23*(1+AI$1)</f>
        <v>0</v>
      </c>
      <c r="AJ23" s="13">
        <f t="shared" si="31"/>
        <v>0</v>
      </c>
      <c r="AK23" s="13">
        <f t="shared" si="31"/>
        <v>0</v>
      </c>
      <c r="AL23" s="13">
        <f t="shared" si="31"/>
        <v>0</v>
      </c>
      <c r="AM23" s="14">
        <f t="shared" si="13"/>
        <v>0</v>
      </c>
    </row>
    <row r="24" spans="1:39" ht="45" x14ac:dyDescent="0.25">
      <c r="A24" s="11" t="s">
        <v>123</v>
      </c>
      <c r="B24" s="11" t="s">
        <v>376</v>
      </c>
      <c r="C24" s="11" t="s">
        <v>144</v>
      </c>
      <c r="D24" s="43"/>
      <c r="E24" s="15"/>
      <c r="F24" s="44">
        <f t="shared" si="1"/>
        <v>0</v>
      </c>
      <c r="G24" s="12">
        <v>36</v>
      </c>
      <c r="H24" s="15"/>
      <c r="I24" s="13">
        <f t="shared" si="2"/>
        <v>0</v>
      </c>
      <c r="J24" s="12"/>
      <c r="K24" s="15"/>
      <c r="L24" s="13">
        <f t="shared" si="3"/>
        <v>0</v>
      </c>
      <c r="M24" s="43"/>
      <c r="N24" s="15"/>
      <c r="O24" s="44">
        <f t="shared" si="4"/>
        <v>0</v>
      </c>
      <c r="P24" s="43">
        <v>72</v>
      </c>
      <c r="Q24" s="15"/>
      <c r="R24" s="44">
        <f t="shared" si="5"/>
        <v>0</v>
      </c>
      <c r="S24" s="12"/>
      <c r="T24" s="15"/>
      <c r="U24" s="13">
        <f t="shared" si="6"/>
        <v>0</v>
      </c>
      <c r="V24" s="43">
        <v>76</v>
      </c>
      <c r="W24" s="15"/>
      <c r="X24" s="44">
        <f t="shared" si="7"/>
        <v>0</v>
      </c>
      <c r="Y24" s="43">
        <v>24</v>
      </c>
      <c r="Z24" s="15"/>
      <c r="AA24" s="44">
        <f t="shared" si="8"/>
        <v>0</v>
      </c>
      <c r="AB24" s="12">
        <v>1</v>
      </c>
      <c r="AC24" s="15"/>
      <c r="AD24" s="13">
        <f t="shared" si="9"/>
        <v>0</v>
      </c>
      <c r="AE24" s="12">
        <v>3</v>
      </c>
      <c r="AF24" s="15"/>
      <c r="AG24" s="13">
        <f t="shared" si="10"/>
        <v>0</v>
      </c>
      <c r="AH24" s="13">
        <f t="shared" si="11"/>
        <v>0</v>
      </c>
      <c r="AI24" s="13">
        <f t="shared" ref="AI24:AL24" si="32">+AH24*(1+AI$1)</f>
        <v>0</v>
      </c>
      <c r="AJ24" s="13">
        <f t="shared" si="32"/>
        <v>0</v>
      </c>
      <c r="AK24" s="13">
        <f t="shared" si="32"/>
        <v>0</v>
      </c>
      <c r="AL24" s="13">
        <f t="shared" si="32"/>
        <v>0</v>
      </c>
      <c r="AM24" s="14">
        <f t="shared" si="13"/>
        <v>0</v>
      </c>
    </row>
    <row r="25" spans="1:39" ht="45" x14ac:dyDescent="0.25">
      <c r="A25" s="11" t="s">
        <v>124</v>
      </c>
      <c r="B25" s="11" t="s">
        <v>377</v>
      </c>
      <c r="C25" s="11" t="s">
        <v>60</v>
      </c>
      <c r="D25" s="43"/>
      <c r="E25" s="15"/>
      <c r="F25" s="44">
        <f t="shared" si="1"/>
        <v>0</v>
      </c>
      <c r="G25" s="12">
        <v>12</v>
      </c>
      <c r="H25" s="15"/>
      <c r="I25" s="13">
        <f t="shared" si="2"/>
        <v>0</v>
      </c>
      <c r="J25" s="12"/>
      <c r="K25" s="15"/>
      <c r="L25" s="13">
        <f t="shared" si="3"/>
        <v>0</v>
      </c>
      <c r="M25" s="43"/>
      <c r="N25" s="15"/>
      <c r="O25" s="44">
        <f t="shared" si="4"/>
        <v>0</v>
      </c>
      <c r="P25" s="43">
        <v>48</v>
      </c>
      <c r="Q25" s="15"/>
      <c r="R25" s="44">
        <f t="shared" si="5"/>
        <v>0</v>
      </c>
      <c r="S25" s="12"/>
      <c r="T25" s="15"/>
      <c r="U25" s="13">
        <f t="shared" si="6"/>
        <v>0</v>
      </c>
      <c r="V25" s="43">
        <v>48</v>
      </c>
      <c r="W25" s="15"/>
      <c r="X25" s="44">
        <f t="shared" si="7"/>
        <v>0</v>
      </c>
      <c r="Y25" s="43">
        <v>20</v>
      </c>
      <c r="Z25" s="15"/>
      <c r="AA25" s="44">
        <f t="shared" si="8"/>
        <v>0</v>
      </c>
      <c r="AB25" s="12">
        <v>1</v>
      </c>
      <c r="AC25" s="15"/>
      <c r="AD25" s="13">
        <f t="shared" si="9"/>
        <v>0</v>
      </c>
      <c r="AE25" s="12">
        <v>3</v>
      </c>
      <c r="AF25" s="15"/>
      <c r="AG25" s="13">
        <f t="shared" si="10"/>
        <v>0</v>
      </c>
      <c r="AH25" s="13">
        <f t="shared" si="11"/>
        <v>0</v>
      </c>
      <c r="AI25" s="13">
        <f t="shared" ref="AI25:AL25" si="33">+AH25*(1+AI$1)</f>
        <v>0</v>
      </c>
      <c r="AJ25" s="13">
        <f t="shared" si="33"/>
        <v>0</v>
      </c>
      <c r="AK25" s="13">
        <f t="shared" si="33"/>
        <v>0</v>
      </c>
      <c r="AL25" s="13">
        <f t="shared" si="33"/>
        <v>0</v>
      </c>
      <c r="AM25" s="14">
        <f t="shared" si="13"/>
        <v>0</v>
      </c>
    </row>
    <row r="26" spans="1:39" ht="45" x14ac:dyDescent="0.25">
      <c r="A26" s="11" t="s">
        <v>125</v>
      </c>
      <c r="B26" s="11" t="s">
        <v>378</v>
      </c>
      <c r="C26" s="11" t="s">
        <v>60</v>
      </c>
      <c r="D26" s="43">
        <v>15</v>
      </c>
      <c r="E26" s="15"/>
      <c r="F26" s="44">
        <f t="shared" si="1"/>
        <v>0</v>
      </c>
      <c r="G26" s="12">
        <v>12</v>
      </c>
      <c r="H26" s="15"/>
      <c r="I26" s="13">
        <f t="shared" si="2"/>
        <v>0</v>
      </c>
      <c r="J26" s="12"/>
      <c r="K26" s="15"/>
      <c r="L26" s="13">
        <f t="shared" si="3"/>
        <v>0</v>
      </c>
      <c r="M26" s="43"/>
      <c r="N26" s="15"/>
      <c r="O26" s="44">
        <f t="shared" si="4"/>
        <v>0</v>
      </c>
      <c r="P26" s="43">
        <v>180</v>
      </c>
      <c r="Q26" s="15"/>
      <c r="R26" s="44">
        <f t="shared" si="5"/>
        <v>0</v>
      </c>
      <c r="S26" s="12"/>
      <c r="T26" s="15"/>
      <c r="U26" s="13">
        <f t="shared" si="6"/>
        <v>0</v>
      </c>
      <c r="V26" s="43">
        <v>144</v>
      </c>
      <c r="W26" s="15"/>
      <c r="X26" s="44">
        <f t="shared" si="7"/>
        <v>0</v>
      </c>
      <c r="Y26" s="43">
        <v>36</v>
      </c>
      <c r="Z26" s="15"/>
      <c r="AA26" s="44">
        <f t="shared" si="8"/>
        <v>0</v>
      </c>
      <c r="AB26" s="12">
        <v>1</v>
      </c>
      <c r="AC26" s="15"/>
      <c r="AD26" s="13">
        <f t="shared" si="9"/>
        <v>0</v>
      </c>
      <c r="AE26" s="12">
        <v>3</v>
      </c>
      <c r="AF26" s="15"/>
      <c r="AG26" s="13">
        <f t="shared" si="10"/>
        <v>0</v>
      </c>
      <c r="AH26" s="13">
        <f t="shared" si="11"/>
        <v>0</v>
      </c>
      <c r="AI26" s="13">
        <f t="shared" ref="AI26:AL26" si="34">+AH26*(1+AI$1)</f>
        <v>0</v>
      </c>
      <c r="AJ26" s="13">
        <f t="shared" si="34"/>
        <v>0</v>
      </c>
      <c r="AK26" s="13">
        <f t="shared" si="34"/>
        <v>0</v>
      </c>
      <c r="AL26" s="13">
        <f t="shared" si="34"/>
        <v>0</v>
      </c>
      <c r="AM26" s="14">
        <f t="shared" si="13"/>
        <v>0</v>
      </c>
    </row>
    <row r="27" spans="1:39" ht="60" x14ac:dyDescent="0.25">
      <c r="A27" s="11" t="s">
        <v>126</v>
      </c>
      <c r="B27" s="11" t="s">
        <v>379</v>
      </c>
      <c r="C27" s="11" t="s">
        <v>144</v>
      </c>
      <c r="D27" s="43"/>
      <c r="E27" s="15"/>
      <c r="F27" s="44">
        <f t="shared" si="1"/>
        <v>0</v>
      </c>
      <c r="G27" s="12">
        <v>12</v>
      </c>
      <c r="H27" s="15"/>
      <c r="I27" s="13">
        <f t="shared" si="2"/>
        <v>0</v>
      </c>
      <c r="J27" s="12"/>
      <c r="K27" s="15"/>
      <c r="L27" s="13">
        <f t="shared" si="3"/>
        <v>0</v>
      </c>
      <c r="M27" s="43"/>
      <c r="N27" s="15"/>
      <c r="O27" s="44">
        <f t="shared" si="4"/>
        <v>0</v>
      </c>
      <c r="P27" s="43">
        <v>30</v>
      </c>
      <c r="Q27" s="15"/>
      <c r="R27" s="44">
        <f t="shared" si="5"/>
        <v>0</v>
      </c>
      <c r="S27" s="12"/>
      <c r="T27" s="15"/>
      <c r="U27" s="13">
        <f t="shared" si="6"/>
        <v>0</v>
      </c>
      <c r="V27" s="43">
        <v>24</v>
      </c>
      <c r="W27" s="15"/>
      <c r="X27" s="44">
        <f t="shared" si="7"/>
        <v>0</v>
      </c>
      <c r="Y27" s="43">
        <v>10</v>
      </c>
      <c r="Z27" s="15"/>
      <c r="AA27" s="44">
        <f t="shared" si="8"/>
        <v>0</v>
      </c>
      <c r="AB27" s="12">
        <v>1</v>
      </c>
      <c r="AC27" s="15"/>
      <c r="AD27" s="13">
        <f t="shared" si="9"/>
        <v>0</v>
      </c>
      <c r="AE27" s="12">
        <v>3</v>
      </c>
      <c r="AF27" s="15"/>
      <c r="AG27" s="13">
        <f t="shared" si="10"/>
        <v>0</v>
      </c>
      <c r="AH27" s="13">
        <f t="shared" si="11"/>
        <v>0</v>
      </c>
      <c r="AI27" s="13">
        <f t="shared" ref="AI27:AL27" si="35">+AH27*(1+AI$1)</f>
        <v>0</v>
      </c>
      <c r="AJ27" s="13">
        <f t="shared" si="35"/>
        <v>0</v>
      </c>
      <c r="AK27" s="13">
        <f t="shared" si="35"/>
        <v>0</v>
      </c>
      <c r="AL27" s="13">
        <f t="shared" si="35"/>
        <v>0</v>
      </c>
      <c r="AM27" s="14">
        <f t="shared" si="13"/>
        <v>0</v>
      </c>
    </row>
    <row r="28" spans="1:39" ht="60" x14ac:dyDescent="0.25">
      <c r="A28" s="11" t="s">
        <v>127</v>
      </c>
      <c r="B28" s="11" t="s">
        <v>380</v>
      </c>
      <c r="C28" s="11" t="s">
        <v>145</v>
      </c>
      <c r="D28" s="43">
        <v>15</v>
      </c>
      <c r="E28" s="15"/>
      <c r="F28" s="44">
        <f t="shared" si="1"/>
        <v>0</v>
      </c>
      <c r="G28" s="12">
        <v>96</v>
      </c>
      <c r="H28" s="15"/>
      <c r="I28" s="13">
        <f t="shared" si="2"/>
        <v>0</v>
      </c>
      <c r="J28" s="12"/>
      <c r="K28" s="15"/>
      <c r="L28" s="13">
        <f t="shared" si="3"/>
        <v>0</v>
      </c>
      <c r="M28" s="43"/>
      <c r="N28" s="15"/>
      <c r="O28" s="44">
        <f t="shared" si="4"/>
        <v>0</v>
      </c>
      <c r="P28" s="43">
        <v>144</v>
      </c>
      <c r="Q28" s="15"/>
      <c r="R28" s="44">
        <f t="shared" si="5"/>
        <v>0</v>
      </c>
      <c r="S28" s="12"/>
      <c r="T28" s="15"/>
      <c r="U28" s="13">
        <f t="shared" si="6"/>
        <v>0</v>
      </c>
      <c r="V28" s="43">
        <v>96</v>
      </c>
      <c r="W28" s="15"/>
      <c r="X28" s="44">
        <f t="shared" si="7"/>
        <v>0</v>
      </c>
      <c r="Y28" s="43">
        <v>48</v>
      </c>
      <c r="Z28" s="15"/>
      <c r="AA28" s="44">
        <f t="shared" si="8"/>
        <v>0</v>
      </c>
      <c r="AB28" s="12">
        <v>1</v>
      </c>
      <c r="AC28" s="15"/>
      <c r="AD28" s="13">
        <f t="shared" si="9"/>
        <v>0</v>
      </c>
      <c r="AE28" s="12">
        <v>3</v>
      </c>
      <c r="AF28" s="15"/>
      <c r="AG28" s="13">
        <f t="shared" si="10"/>
        <v>0</v>
      </c>
      <c r="AH28" s="13">
        <f t="shared" si="11"/>
        <v>0</v>
      </c>
      <c r="AI28" s="13">
        <f t="shared" ref="AI28:AL28" si="36">+AH28*(1+AI$1)</f>
        <v>0</v>
      </c>
      <c r="AJ28" s="13">
        <f t="shared" si="36"/>
        <v>0</v>
      </c>
      <c r="AK28" s="13">
        <f t="shared" si="36"/>
        <v>0</v>
      </c>
      <c r="AL28" s="13">
        <f t="shared" si="36"/>
        <v>0</v>
      </c>
      <c r="AM28" s="14">
        <f t="shared" si="13"/>
        <v>0</v>
      </c>
    </row>
    <row r="29" spans="1:39" ht="45" x14ac:dyDescent="0.25">
      <c r="A29" s="11" t="s">
        <v>128</v>
      </c>
      <c r="B29" s="11" t="s">
        <v>381</v>
      </c>
      <c r="C29" s="11" t="s">
        <v>144</v>
      </c>
      <c r="D29" s="43"/>
      <c r="E29" s="15"/>
      <c r="F29" s="44">
        <f t="shared" si="1"/>
        <v>0</v>
      </c>
      <c r="G29" s="12">
        <v>22</v>
      </c>
      <c r="H29" s="15"/>
      <c r="I29" s="13">
        <f t="shared" si="2"/>
        <v>0</v>
      </c>
      <c r="J29" s="12"/>
      <c r="K29" s="15"/>
      <c r="L29" s="13">
        <f t="shared" si="3"/>
        <v>0</v>
      </c>
      <c r="M29" s="43"/>
      <c r="N29" s="15"/>
      <c r="O29" s="44">
        <f t="shared" si="4"/>
        <v>0</v>
      </c>
      <c r="P29" s="43">
        <v>96</v>
      </c>
      <c r="Q29" s="15"/>
      <c r="R29" s="44">
        <f t="shared" si="5"/>
        <v>0</v>
      </c>
      <c r="S29" s="12"/>
      <c r="T29" s="15"/>
      <c r="U29" s="13">
        <f t="shared" si="6"/>
        <v>0</v>
      </c>
      <c r="V29" s="43">
        <v>72</v>
      </c>
      <c r="W29" s="15"/>
      <c r="X29" s="44">
        <f t="shared" si="7"/>
        <v>0</v>
      </c>
      <c r="Y29" s="43">
        <v>36</v>
      </c>
      <c r="Z29" s="15"/>
      <c r="AA29" s="44">
        <f t="shared" si="8"/>
        <v>0</v>
      </c>
      <c r="AB29" s="12">
        <v>1</v>
      </c>
      <c r="AC29" s="15"/>
      <c r="AD29" s="13">
        <f t="shared" si="9"/>
        <v>0</v>
      </c>
      <c r="AE29" s="12">
        <v>3</v>
      </c>
      <c r="AF29" s="15"/>
      <c r="AG29" s="13">
        <f t="shared" si="10"/>
        <v>0</v>
      </c>
      <c r="AH29" s="13">
        <f t="shared" si="11"/>
        <v>0</v>
      </c>
      <c r="AI29" s="13">
        <f t="shared" ref="AI29:AL29" si="37">+AH29*(1+AI$1)</f>
        <v>0</v>
      </c>
      <c r="AJ29" s="13">
        <f t="shared" si="37"/>
        <v>0</v>
      </c>
      <c r="AK29" s="13">
        <f t="shared" si="37"/>
        <v>0</v>
      </c>
      <c r="AL29" s="13">
        <f t="shared" si="37"/>
        <v>0</v>
      </c>
      <c r="AM29" s="14">
        <f t="shared" si="13"/>
        <v>0</v>
      </c>
    </row>
    <row r="30" spans="1:39" ht="60" x14ac:dyDescent="0.25">
      <c r="A30" s="11" t="s">
        <v>129</v>
      </c>
      <c r="B30" s="11" t="s">
        <v>382</v>
      </c>
      <c r="C30" s="11" t="s">
        <v>144</v>
      </c>
      <c r="D30" s="43"/>
      <c r="E30" s="15"/>
      <c r="F30" s="44">
        <f t="shared" si="1"/>
        <v>0</v>
      </c>
      <c r="G30" s="12">
        <v>12</v>
      </c>
      <c r="H30" s="15"/>
      <c r="I30" s="13">
        <f t="shared" si="2"/>
        <v>0</v>
      </c>
      <c r="J30" s="12"/>
      <c r="K30" s="15"/>
      <c r="L30" s="13">
        <f t="shared" si="3"/>
        <v>0</v>
      </c>
      <c r="M30" s="43">
        <v>12</v>
      </c>
      <c r="N30" s="15"/>
      <c r="O30" s="44">
        <f t="shared" si="4"/>
        <v>0</v>
      </c>
      <c r="P30" s="43">
        <v>36</v>
      </c>
      <c r="Q30" s="15"/>
      <c r="R30" s="44">
        <f t="shared" si="5"/>
        <v>0</v>
      </c>
      <c r="S30" s="12"/>
      <c r="T30" s="15"/>
      <c r="U30" s="13">
        <f t="shared" si="6"/>
        <v>0</v>
      </c>
      <c r="V30" s="43">
        <v>36</v>
      </c>
      <c r="W30" s="15"/>
      <c r="X30" s="44">
        <f t="shared" si="7"/>
        <v>0</v>
      </c>
      <c r="Y30" s="43">
        <v>18</v>
      </c>
      <c r="Z30" s="15"/>
      <c r="AA30" s="44">
        <f t="shared" si="8"/>
        <v>0</v>
      </c>
      <c r="AB30" s="12">
        <v>1</v>
      </c>
      <c r="AC30" s="15"/>
      <c r="AD30" s="13">
        <f t="shared" si="9"/>
        <v>0</v>
      </c>
      <c r="AE30" s="12">
        <v>3</v>
      </c>
      <c r="AF30" s="15"/>
      <c r="AG30" s="13">
        <f t="shared" si="10"/>
        <v>0</v>
      </c>
      <c r="AH30" s="13">
        <f t="shared" si="11"/>
        <v>0</v>
      </c>
      <c r="AI30" s="13">
        <f t="shared" ref="AI30:AL30" si="38">+AH30*(1+AI$1)</f>
        <v>0</v>
      </c>
      <c r="AJ30" s="13">
        <f t="shared" si="38"/>
        <v>0</v>
      </c>
      <c r="AK30" s="13">
        <f t="shared" si="38"/>
        <v>0</v>
      </c>
      <c r="AL30" s="13">
        <f t="shared" si="38"/>
        <v>0</v>
      </c>
      <c r="AM30" s="14">
        <f t="shared" si="13"/>
        <v>0</v>
      </c>
    </row>
    <row r="31" spans="1:39" ht="45" x14ac:dyDescent="0.25">
      <c r="A31" s="11" t="s">
        <v>130</v>
      </c>
      <c r="B31" s="11" t="s">
        <v>383</v>
      </c>
      <c r="C31" s="11" t="s">
        <v>144</v>
      </c>
      <c r="D31" s="43"/>
      <c r="E31" s="15"/>
      <c r="F31" s="44">
        <f t="shared" si="1"/>
        <v>0</v>
      </c>
      <c r="G31" s="12">
        <v>48</v>
      </c>
      <c r="H31" s="15"/>
      <c r="I31" s="13">
        <f t="shared" si="2"/>
        <v>0</v>
      </c>
      <c r="J31" s="12"/>
      <c r="K31" s="15"/>
      <c r="L31" s="13">
        <f t="shared" si="3"/>
        <v>0</v>
      </c>
      <c r="M31" s="43">
        <v>24</v>
      </c>
      <c r="N31" s="15"/>
      <c r="O31" s="44">
        <f t="shared" si="4"/>
        <v>0</v>
      </c>
      <c r="P31" s="43">
        <v>48</v>
      </c>
      <c r="Q31" s="15"/>
      <c r="R31" s="44">
        <f t="shared" si="5"/>
        <v>0</v>
      </c>
      <c r="S31" s="12"/>
      <c r="T31" s="15"/>
      <c r="U31" s="13">
        <f t="shared" si="6"/>
        <v>0</v>
      </c>
      <c r="V31" s="43">
        <v>60</v>
      </c>
      <c r="W31" s="15"/>
      <c r="X31" s="44">
        <f t="shared" si="7"/>
        <v>0</v>
      </c>
      <c r="Y31" s="43">
        <v>24</v>
      </c>
      <c r="Z31" s="15"/>
      <c r="AA31" s="44">
        <f t="shared" si="8"/>
        <v>0</v>
      </c>
      <c r="AB31" s="12">
        <v>1</v>
      </c>
      <c r="AC31" s="15"/>
      <c r="AD31" s="13">
        <f t="shared" si="9"/>
        <v>0</v>
      </c>
      <c r="AE31" s="12">
        <v>3</v>
      </c>
      <c r="AF31" s="15"/>
      <c r="AG31" s="13">
        <f t="shared" si="10"/>
        <v>0</v>
      </c>
      <c r="AH31" s="13">
        <f t="shared" si="11"/>
        <v>0</v>
      </c>
      <c r="AI31" s="13">
        <f t="shared" ref="AI31:AL31" si="39">+AH31*(1+AI$1)</f>
        <v>0</v>
      </c>
      <c r="AJ31" s="13">
        <f t="shared" si="39"/>
        <v>0</v>
      </c>
      <c r="AK31" s="13">
        <f t="shared" si="39"/>
        <v>0</v>
      </c>
      <c r="AL31" s="13">
        <f t="shared" si="39"/>
        <v>0</v>
      </c>
      <c r="AM31" s="14">
        <f t="shared" si="13"/>
        <v>0</v>
      </c>
    </row>
    <row r="32" spans="1:39" ht="45" x14ac:dyDescent="0.25">
      <c r="A32" s="11" t="s">
        <v>131</v>
      </c>
      <c r="B32" s="11" t="s">
        <v>384</v>
      </c>
      <c r="C32" s="11" t="s">
        <v>60</v>
      </c>
      <c r="D32" s="43"/>
      <c r="E32" s="15"/>
      <c r="F32" s="44">
        <f t="shared" si="1"/>
        <v>0</v>
      </c>
      <c r="G32" s="12">
        <v>24</v>
      </c>
      <c r="H32" s="15"/>
      <c r="I32" s="13">
        <f t="shared" si="2"/>
        <v>0</v>
      </c>
      <c r="J32" s="12"/>
      <c r="K32" s="15"/>
      <c r="L32" s="13">
        <f t="shared" si="3"/>
        <v>0</v>
      </c>
      <c r="M32" s="43"/>
      <c r="N32" s="15"/>
      <c r="O32" s="44">
        <f t="shared" si="4"/>
        <v>0</v>
      </c>
      <c r="P32" s="43">
        <v>216</v>
      </c>
      <c r="Q32" s="15"/>
      <c r="R32" s="44">
        <f t="shared" si="5"/>
        <v>0</v>
      </c>
      <c r="S32" s="12"/>
      <c r="T32" s="15"/>
      <c r="U32" s="13">
        <f t="shared" si="6"/>
        <v>0</v>
      </c>
      <c r="V32" s="43">
        <v>240</v>
      </c>
      <c r="W32" s="15"/>
      <c r="X32" s="44">
        <f t="shared" si="7"/>
        <v>0</v>
      </c>
      <c r="Y32" s="43">
        <v>48</v>
      </c>
      <c r="Z32" s="15"/>
      <c r="AA32" s="44">
        <f t="shared" si="8"/>
        <v>0</v>
      </c>
      <c r="AB32" s="12">
        <v>1</v>
      </c>
      <c r="AC32" s="15"/>
      <c r="AD32" s="13">
        <f t="shared" si="9"/>
        <v>0</v>
      </c>
      <c r="AE32" s="12">
        <v>3</v>
      </c>
      <c r="AF32" s="15"/>
      <c r="AG32" s="13">
        <f t="shared" si="10"/>
        <v>0</v>
      </c>
      <c r="AH32" s="13">
        <f t="shared" si="11"/>
        <v>0</v>
      </c>
      <c r="AI32" s="13">
        <f t="shared" ref="AI32:AL32" si="40">+AH32*(1+AI$1)</f>
        <v>0</v>
      </c>
      <c r="AJ32" s="13">
        <f t="shared" si="40"/>
        <v>0</v>
      </c>
      <c r="AK32" s="13">
        <f t="shared" si="40"/>
        <v>0</v>
      </c>
      <c r="AL32" s="13">
        <f t="shared" si="40"/>
        <v>0</v>
      </c>
      <c r="AM32" s="14">
        <f t="shared" si="13"/>
        <v>0</v>
      </c>
    </row>
    <row r="33" spans="1:39" ht="45" x14ac:dyDescent="0.25">
      <c r="A33" s="11" t="s">
        <v>132</v>
      </c>
      <c r="B33" s="11" t="s">
        <v>385</v>
      </c>
      <c r="C33" s="11" t="s">
        <v>60</v>
      </c>
      <c r="D33" s="43">
        <v>15</v>
      </c>
      <c r="E33" s="15"/>
      <c r="F33" s="44">
        <f t="shared" si="1"/>
        <v>0</v>
      </c>
      <c r="G33" s="12">
        <v>108</v>
      </c>
      <c r="H33" s="15"/>
      <c r="I33" s="13">
        <f t="shared" si="2"/>
        <v>0</v>
      </c>
      <c r="J33" s="12"/>
      <c r="K33" s="15"/>
      <c r="L33" s="13">
        <f t="shared" si="3"/>
        <v>0</v>
      </c>
      <c r="M33" s="43">
        <v>36</v>
      </c>
      <c r="N33" s="15"/>
      <c r="O33" s="44">
        <f t="shared" si="4"/>
        <v>0</v>
      </c>
      <c r="P33" s="43">
        <v>168</v>
      </c>
      <c r="Q33" s="15"/>
      <c r="R33" s="44">
        <f t="shared" si="5"/>
        <v>0</v>
      </c>
      <c r="S33" s="12"/>
      <c r="T33" s="15"/>
      <c r="U33" s="13">
        <f t="shared" si="6"/>
        <v>0</v>
      </c>
      <c r="V33" s="43">
        <v>144</v>
      </c>
      <c r="W33" s="15"/>
      <c r="X33" s="44">
        <f t="shared" si="7"/>
        <v>0</v>
      </c>
      <c r="Y33" s="43">
        <v>48</v>
      </c>
      <c r="Z33" s="15"/>
      <c r="AA33" s="44">
        <f t="shared" si="8"/>
        <v>0</v>
      </c>
      <c r="AB33" s="12">
        <v>1</v>
      </c>
      <c r="AC33" s="15"/>
      <c r="AD33" s="13">
        <f t="shared" si="9"/>
        <v>0</v>
      </c>
      <c r="AE33" s="12">
        <v>3</v>
      </c>
      <c r="AF33" s="15"/>
      <c r="AG33" s="13">
        <f t="shared" si="10"/>
        <v>0</v>
      </c>
      <c r="AH33" s="13">
        <f t="shared" si="11"/>
        <v>0</v>
      </c>
      <c r="AI33" s="13">
        <f t="shared" ref="AI33:AL33" si="41">+AH33*(1+AI$1)</f>
        <v>0</v>
      </c>
      <c r="AJ33" s="13">
        <f t="shared" si="41"/>
        <v>0</v>
      </c>
      <c r="AK33" s="13">
        <f t="shared" si="41"/>
        <v>0</v>
      </c>
      <c r="AL33" s="13">
        <f t="shared" si="41"/>
        <v>0</v>
      </c>
      <c r="AM33" s="14">
        <f t="shared" si="13"/>
        <v>0</v>
      </c>
    </row>
    <row r="34" spans="1:39" ht="45" x14ac:dyDescent="0.25">
      <c r="A34" s="11" t="s">
        <v>133</v>
      </c>
      <c r="B34" s="11" t="s">
        <v>386</v>
      </c>
      <c r="C34" s="11" t="s">
        <v>141</v>
      </c>
      <c r="D34" s="43">
        <v>50</v>
      </c>
      <c r="E34" s="15"/>
      <c r="F34" s="44">
        <f t="shared" si="1"/>
        <v>0</v>
      </c>
      <c r="G34" s="12">
        <v>612</v>
      </c>
      <c r="H34" s="15"/>
      <c r="I34" s="13">
        <f t="shared" si="2"/>
        <v>0</v>
      </c>
      <c r="J34" s="12">
        <v>10</v>
      </c>
      <c r="K34" s="15"/>
      <c r="L34" s="13">
        <f t="shared" si="3"/>
        <v>0</v>
      </c>
      <c r="M34" s="43"/>
      <c r="N34" s="15"/>
      <c r="O34" s="44">
        <f t="shared" si="4"/>
        <v>0</v>
      </c>
      <c r="P34" s="43">
        <v>1944</v>
      </c>
      <c r="Q34" s="15"/>
      <c r="R34" s="44">
        <f t="shared" si="5"/>
        <v>0</v>
      </c>
      <c r="S34" s="12">
        <v>10</v>
      </c>
      <c r="T34" s="15"/>
      <c r="U34" s="13">
        <f t="shared" si="6"/>
        <v>0</v>
      </c>
      <c r="V34" s="43">
        <v>60</v>
      </c>
      <c r="W34" s="15"/>
      <c r="X34" s="44">
        <f t="shared" si="7"/>
        <v>0</v>
      </c>
      <c r="Y34" s="43">
        <v>516</v>
      </c>
      <c r="Z34" s="15"/>
      <c r="AA34" s="44">
        <f t="shared" si="8"/>
        <v>0</v>
      </c>
      <c r="AB34" s="12">
        <v>2</v>
      </c>
      <c r="AC34" s="15"/>
      <c r="AD34" s="13">
        <f t="shared" si="9"/>
        <v>0</v>
      </c>
      <c r="AE34" s="12">
        <v>5</v>
      </c>
      <c r="AF34" s="15"/>
      <c r="AG34" s="13">
        <f t="shared" si="10"/>
        <v>0</v>
      </c>
      <c r="AH34" s="13">
        <f t="shared" si="11"/>
        <v>0</v>
      </c>
      <c r="AI34" s="13">
        <f t="shared" ref="AI34:AL34" si="42">+AH34*(1+AI$1)</f>
        <v>0</v>
      </c>
      <c r="AJ34" s="13">
        <f t="shared" si="42"/>
        <v>0</v>
      </c>
      <c r="AK34" s="13">
        <f t="shared" si="42"/>
        <v>0</v>
      </c>
      <c r="AL34" s="13">
        <f t="shared" si="42"/>
        <v>0</v>
      </c>
      <c r="AM34" s="14">
        <f t="shared" si="13"/>
        <v>0</v>
      </c>
    </row>
    <row r="35" spans="1:39" ht="60" x14ac:dyDescent="0.25">
      <c r="A35" s="11" t="s">
        <v>134</v>
      </c>
      <c r="B35" s="11" t="s">
        <v>387</v>
      </c>
      <c r="C35" s="11" t="s">
        <v>144</v>
      </c>
      <c r="D35" s="43"/>
      <c r="E35" s="15"/>
      <c r="F35" s="44">
        <f t="shared" si="1"/>
        <v>0</v>
      </c>
      <c r="G35" s="12">
        <v>12</v>
      </c>
      <c r="H35" s="15"/>
      <c r="I35" s="13">
        <f t="shared" si="2"/>
        <v>0</v>
      </c>
      <c r="J35" s="12"/>
      <c r="K35" s="15"/>
      <c r="L35" s="13">
        <f t="shared" si="3"/>
        <v>0</v>
      </c>
      <c r="M35" s="43"/>
      <c r="N35" s="15"/>
      <c r="O35" s="44">
        <f t="shared" si="4"/>
        <v>0</v>
      </c>
      <c r="P35" s="43">
        <v>36</v>
      </c>
      <c r="Q35" s="15"/>
      <c r="R35" s="44">
        <f t="shared" si="5"/>
        <v>0</v>
      </c>
      <c r="S35" s="12"/>
      <c r="T35" s="15"/>
      <c r="U35" s="13">
        <f t="shared" si="6"/>
        <v>0</v>
      </c>
      <c r="V35" s="43">
        <v>60</v>
      </c>
      <c r="W35" s="15"/>
      <c r="X35" s="44">
        <f t="shared" si="7"/>
        <v>0</v>
      </c>
      <c r="Y35" s="43">
        <v>15</v>
      </c>
      <c r="Z35" s="15"/>
      <c r="AA35" s="44">
        <f t="shared" si="8"/>
        <v>0</v>
      </c>
      <c r="AB35" s="12">
        <v>1</v>
      </c>
      <c r="AC35" s="15"/>
      <c r="AD35" s="13">
        <f t="shared" si="9"/>
        <v>0</v>
      </c>
      <c r="AE35" s="12">
        <v>3</v>
      </c>
      <c r="AF35" s="15"/>
      <c r="AG35" s="13">
        <f t="shared" si="10"/>
        <v>0</v>
      </c>
      <c r="AH35" s="13">
        <f t="shared" si="11"/>
        <v>0</v>
      </c>
      <c r="AI35" s="13">
        <f t="shared" ref="AI35:AL35" si="43">+AH35*(1+AI$1)</f>
        <v>0</v>
      </c>
      <c r="AJ35" s="13">
        <f t="shared" si="43"/>
        <v>0</v>
      </c>
      <c r="AK35" s="13">
        <f t="shared" si="43"/>
        <v>0</v>
      </c>
      <c r="AL35" s="13">
        <f t="shared" si="43"/>
        <v>0</v>
      </c>
      <c r="AM35" s="14">
        <f t="shared" si="13"/>
        <v>0</v>
      </c>
    </row>
    <row r="36" spans="1:39" ht="60" x14ac:dyDescent="0.25">
      <c r="A36" s="11" t="s">
        <v>135</v>
      </c>
      <c r="B36" s="11" t="s">
        <v>388</v>
      </c>
      <c r="C36" s="11" t="s">
        <v>60</v>
      </c>
      <c r="D36" s="43"/>
      <c r="E36" s="15"/>
      <c r="F36" s="44">
        <f t="shared" si="1"/>
        <v>0</v>
      </c>
      <c r="G36" s="12">
        <v>96</v>
      </c>
      <c r="H36" s="15"/>
      <c r="I36" s="13">
        <f t="shared" si="2"/>
        <v>0</v>
      </c>
      <c r="J36" s="12"/>
      <c r="K36" s="15"/>
      <c r="L36" s="13">
        <f t="shared" si="3"/>
        <v>0</v>
      </c>
      <c r="M36" s="43"/>
      <c r="N36" s="15"/>
      <c r="O36" s="44">
        <f t="shared" si="4"/>
        <v>0</v>
      </c>
      <c r="P36" s="43">
        <v>192</v>
      </c>
      <c r="Q36" s="15"/>
      <c r="R36" s="44">
        <f t="shared" si="5"/>
        <v>0</v>
      </c>
      <c r="S36" s="12"/>
      <c r="T36" s="15"/>
      <c r="U36" s="13">
        <f t="shared" si="6"/>
        <v>0</v>
      </c>
      <c r="V36" s="43">
        <v>120</v>
      </c>
      <c r="W36" s="15"/>
      <c r="X36" s="44">
        <f t="shared" si="7"/>
        <v>0</v>
      </c>
      <c r="Y36" s="43">
        <v>60</v>
      </c>
      <c r="Z36" s="15"/>
      <c r="AA36" s="44">
        <f t="shared" si="8"/>
        <v>0</v>
      </c>
      <c r="AB36" s="12">
        <v>1</v>
      </c>
      <c r="AC36" s="15"/>
      <c r="AD36" s="13">
        <f t="shared" si="9"/>
        <v>0</v>
      </c>
      <c r="AE36" s="12">
        <v>3</v>
      </c>
      <c r="AF36" s="15"/>
      <c r="AG36" s="13">
        <f t="shared" si="10"/>
        <v>0</v>
      </c>
      <c r="AH36" s="13">
        <f t="shared" si="11"/>
        <v>0</v>
      </c>
      <c r="AI36" s="13">
        <f t="shared" ref="AI36:AL36" si="44">+AH36*(1+AI$1)</f>
        <v>0</v>
      </c>
      <c r="AJ36" s="13">
        <f t="shared" si="44"/>
        <v>0</v>
      </c>
      <c r="AK36" s="13">
        <f t="shared" si="44"/>
        <v>0</v>
      </c>
      <c r="AL36" s="13">
        <f t="shared" si="44"/>
        <v>0</v>
      </c>
      <c r="AM36" s="14">
        <f t="shared" si="13"/>
        <v>0</v>
      </c>
    </row>
    <row r="37" spans="1:39" ht="45" x14ac:dyDescent="0.25">
      <c r="A37" s="11" t="s">
        <v>136</v>
      </c>
      <c r="B37" s="11" t="s">
        <v>389</v>
      </c>
      <c r="C37" s="11" t="s">
        <v>60</v>
      </c>
      <c r="D37" s="43"/>
      <c r="E37" s="15"/>
      <c r="F37" s="44">
        <f t="shared" si="1"/>
        <v>0</v>
      </c>
      <c r="G37" s="12">
        <v>12</v>
      </c>
      <c r="H37" s="15"/>
      <c r="I37" s="13">
        <f t="shared" si="2"/>
        <v>0</v>
      </c>
      <c r="J37" s="12"/>
      <c r="K37" s="15"/>
      <c r="L37" s="13">
        <f t="shared" si="3"/>
        <v>0</v>
      </c>
      <c r="M37" s="43"/>
      <c r="N37" s="15"/>
      <c r="O37" s="44">
        <f t="shared" si="4"/>
        <v>0</v>
      </c>
      <c r="P37" s="43">
        <v>36</v>
      </c>
      <c r="Q37" s="15"/>
      <c r="R37" s="44">
        <f t="shared" si="5"/>
        <v>0</v>
      </c>
      <c r="S37" s="12"/>
      <c r="T37" s="15"/>
      <c r="U37" s="13">
        <f t="shared" si="6"/>
        <v>0</v>
      </c>
      <c r="V37" s="43">
        <v>24</v>
      </c>
      <c r="W37" s="15"/>
      <c r="X37" s="44">
        <f t="shared" si="7"/>
        <v>0</v>
      </c>
      <c r="Y37" s="43">
        <v>12</v>
      </c>
      <c r="Z37" s="15"/>
      <c r="AA37" s="44">
        <f t="shared" si="8"/>
        <v>0</v>
      </c>
      <c r="AB37" s="12">
        <v>1</v>
      </c>
      <c r="AC37" s="15"/>
      <c r="AD37" s="13">
        <f t="shared" si="9"/>
        <v>0</v>
      </c>
      <c r="AE37" s="12">
        <v>3</v>
      </c>
      <c r="AF37" s="15"/>
      <c r="AG37" s="13">
        <f t="shared" si="10"/>
        <v>0</v>
      </c>
      <c r="AH37" s="13">
        <f t="shared" si="11"/>
        <v>0</v>
      </c>
      <c r="AI37" s="13">
        <f t="shared" ref="AI37:AL37" si="45">+AH37*(1+AI$1)</f>
        <v>0</v>
      </c>
      <c r="AJ37" s="13">
        <f t="shared" si="45"/>
        <v>0</v>
      </c>
      <c r="AK37" s="13">
        <f t="shared" si="45"/>
        <v>0</v>
      </c>
      <c r="AL37" s="13">
        <f t="shared" si="45"/>
        <v>0</v>
      </c>
      <c r="AM37" s="14">
        <f t="shared" si="13"/>
        <v>0</v>
      </c>
    </row>
    <row r="38" spans="1:39" ht="45" x14ac:dyDescent="0.25">
      <c r="A38" s="11" t="s">
        <v>137</v>
      </c>
      <c r="B38" s="11" t="s">
        <v>390</v>
      </c>
      <c r="C38" s="11" t="s">
        <v>60</v>
      </c>
      <c r="D38" s="43"/>
      <c r="E38" s="15"/>
      <c r="F38" s="44">
        <f t="shared" si="1"/>
        <v>0</v>
      </c>
      <c r="G38" s="12">
        <v>12</v>
      </c>
      <c r="H38" s="15"/>
      <c r="I38" s="13">
        <f t="shared" si="2"/>
        <v>0</v>
      </c>
      <c r="J38" s="12"/>
      <c r="K38" s="15"/>
      <c r="L38" s="13">
        <f t="shared" si="3"/>
        <v>0</v>
      </c>
      <c r="M38" s="43"/>
      <c r="N38" s="15"/>
      <c r="O38" s="44">
        <f t="shared" si="4"/>
        <v>0</v>
      </c>
      <c r="P38" s="43">
        <v>96</v>
      </c>
      <c r="Q38" s="15"/>
      <c r="R38" s="44">
        <f t="shared" si="5"/>
        <v>0</v>
      </c>
      <c r="S38" s="12"/>
      <c r="T38" s="15"/>
      <c r="U38" s="13">
        <f t="shared" si="6"/>
        <v>0</v>
      </c>
      <c r="V38" s="43">
        <v>96</v>
      </c>
      <c r="W38" s="15"/>
      <c r="X38" s="44">
        <f t="shared" si="7"/>
        <v>0</v>
      </c>
      <c r="Y38" s="43">
        <v>24</v>
      </c>
      <c r="Z38" s="15"/>
      <c r="AA38" s="44">
        <f t="shared" si="8"/>
        <v>0</v>
      </c>
      <c r="AB38" s="12">
        <v>1</v>
      </c>
      <c r="AC38" s="15"/>
      <c r="AD38" s="13">
        <f t="shared" si="9"/>
        <v>0</v>
      </c>
      <c r="AE38" s="12">
        <v>3</v>
      </c>
      <c r="AF38" s="15"/>
      <c r="AG38" s="13">
        <f t="shared" si="10"/>
        <v>0</v>
      </c>
      <c r="AH38" s="13">
        <f t="shared" si="11"/>
        <v>0</v>
      </c>
      <c r="AI38" s="13">
        <f t="shared" ref="AI38:AL38" si="46">+AH38*(1+AI$1)</f>
        <v>0</v>
      </c>
      <c r="AJ38" s="13">
        <f t="shared" si="46"/>
        <v>0</v>
      </c>
      <c r="AK38" s="13">
        <f t="shared" si="46"/>
        <v>0</v>
      </c>
      <c r="AL38" s="13">
        <f t="shared" si="46"/>
        <v>0</v>
      </c>
      <c r="AM38" s="14">
        <f t="shared" si="13"/>
        <v>0</v>
      </c>
    </row>
    <row r="39" spans="1:39" ht="75" x14ac:dyDescent="0.25">
      <c r="A39" s="11" t="s">
        <v>138</v>
      </c>
      <c r="B39" s="11" t="s">
        <v>391</v>
      </c>
      <c r="C39" s="11" t="s">
        <v>144</v>
      </c>
      <c r="D39" s="43">
        <v>15</v>
      </c>
      <c r="E39" s="15"/>
      <c r="F39" s="44">
        <f t="shared" si="1"/>
        <v>0</v>
      </c>
      <c r="G39" s="12">
        <v>36</v>
      </c>
      <c r="H39" s="15"/>
      <c r="I39" s="13">
        <f t="shared" si="2"/>
        <v>0</v>
      </c>
      <c r="J39" s="12"/>
      <c r="K39" s="15"/>
      <c r="L39" s="13">
        <f t="shared" si="3"/>
        <v>0</v>
      </c>
      <c r="M39" s="43"/>
      <c r="N39" s="15"/>
      <c r="O39" s="44">
        <f t="shared" si="4"/>
        <v>0</v>
      </c>
      <c r="P39" s="43">
        <v>20</v>
      </c>
      <c r="Q39" s="15"/>
      <c r="R39" s="44">
        <f t="shared" si="5"/>
        <v>0</v>
      </c>
      <c r="S39" s="12"/>
      <c r="T39" s="15"/>
      <c r="U39" s="13">
        <f t="shared" si="6"/>
        <v>0</v>
      </c>
      <c r="V39" s="43">
        <v>24</v>
      </c>
      <c r="W39" s="15"/>
      <c r="X39" s="44">
        <f t="shared" si="7"/>
        <v>0</v>
      </c>
      <c r="Y39" s="43">
        <v>6</v>
      </c>
      <c r="Z39" s="15"/>
      <c r="AA39" s="44">
        <f t="shared" si="8"/>
        <v>0</v>
      </c>
      <c r="AB39" s="12">
        <v>1</v>
      </c>
      <c r="AC39" s="15"/>
      <c r="AD39" s="13">
        <f t="shared" si="9"/>
        <v>0</v>
      </c>
      <c r="AE39" s="12">
        <v>3</v>
      </c>
      <c r="AF39" s="15"/>
      <c r="AG39" s="13">
        <f t="shared" si="10"/>
        <v>0</v>
      </c>
      <c r="AH39" s="13">
        <f t="shared" si="11"/>
        <v>0</v>
      </c>
      <c r="AI39" s="13">
        <f t="shared" ref="AI39:AL39" si="47">+AH39*(1+AI$1)</f>
        <v>0</v>
      </c>
      <c r="AJ39" s="13">
        <f t="shared" si="47"/>
        <v>0</v>
      </c>
      <c r="AK39" s="13">
        <f t="shared" si="47"/>
        <v>0</v>
      </c>
      <c r="AL39" s="13">
        <f t="shared" si="47"/>
        <v>0</v>
      </c>
      <c r="AM39" s="14">
        <f t="shared" si="13"/>
        <v>0</v>
      </c>
    </row>
    <row r="40" spans="1:39" ht="45" x14ac:dyDescent="0.25">
      <c r="A40" s="11" t="s">
        <v>139</v>
      </c>
      <c r="B40" s="11" t="s">
        <v>392</v>
      </c>
      <c r="C40" s="11" t="s">
        <v>144</v>
      </c>
      <c r="D40" s="43"/>
      <c r="E40" s="15"/>
      <c r="F40" s="44">
        <f t="shared" si="1"/>
        <v>0</v>
      </c>
      <c r="G40" s="12">
        <v>48</v>
      </c>
      <c r="H40" s="15"/>
      <c r="I40" s="13">
        <f t="shared" si="2"/>
        <v>0</v>
      </c>
      <c r="J40" s="12"/>
      <c r="K40" s="15"/>
      <c r="L40" s="13">
        <f t="shared" si="3"/>
        <v>0</v>
      </c>
      <c r="M40" s="43"/>
      <c r="N40" s="15"/>
      <c r="O40" s="44">
        <f t="shared" si="4"/>
        <v>0</v>
      </c>
      <c r="P40" s="43">
        <v>36</v>
      </c>
      <c r="Q40" s="15"/>
      <c r="R40" s="44">
        <f t="shared" si="5"/>
        <v>0</v>
      </c>
      <c r="S40" s="12"/>
      <c r="T40" s="15"/>
      <c r="U40" s="13">
        <f t="shared" si="6"/>
        <v>0</v>
      </c>
      <c r="V40" s="43">
        <v>24</v>
      </c>
      <c r="W40" s="15"/>
      <c r="X40" s="44">
        <f t="shared" si="7"/>
        <v>0</v>
      </c>
      <c r="Y40" s="43">
        <v>15</v>
      </c>
      <c r="Z40" s="15"/>
      <c r="AA40" s="44">
        <f t="shared" si="8"/>
        <v>0</v>
      </c>
      <c r="AB40" s="12">
        <v>1</v>
      </c>
      <c r="AC40" s="15"/>
      <c r="AD40" s="13">
        <f t="shared" si="9"/>
        <v>0</v>
      </c>
      <c r="AE40" s="12">
        <v>3</v>
      </c>
      <c r="AF40" s="15"/>
      <c r="AG40" s="13">
        <f t="shared" si="10"/>
        <v>0</v>
      </c>
      <c r="AH40" s="13">
        <f t="shared" si="11"/>
        <v>0</v>
      </c>
      <c r="AI40" s="13">
        <f t="shared" ref="AI40:AL40" si="48">+AH40*(1+AI$1)</f>
        <v>0</v>
      </c>
      <c r="AJ40" s="13">
        <f t="shared" si="48"/>
        <v>0</v>
      </c>
      <c r="AK40" s="13">
        <f t="shared" si="48"/>
        <v>0</v>
      </c>
      <c r="AL40" s="13">
        <f t="shared" si="48"/>
        <v>0</v>
      </c>
      <c r="AM40" s="14">
        <f t="shared" si="13"/>
        <v>0</v>
      </c>
    </row>
    <row r="41" spans="1:39" ht="15.75" thickBot="1" x14ac:dyDescent="0.3">
      <c r="AJ41" s="24" t="s">
        <v>630</v>
      </c>
      <c r="AK41" s="24"/>
      <c r="AL41" s="24"/>
      <c r="AM41" s="25">
        <f>SUM(AM4:AM40)</f>
        <v>0</v>
      </c>
    </row>
    <row r="42" spans="1:39" ht="15.75" thickTop="1" x14ac:dyDescent="0.25"/>
  </sheetData>
  <sheetProtection algorithmName="SHA-512" hashValue="BmtLIyHTjlnNFx1o7tSyY+18KLauJbdKtbyYzS6kDDze43IsMv3GIiKY3SZ6NVIAJ0lp0KbMhyFD/WeTiu6brg==" saltValue="ypoeJrPp5Fk+oWW6Kg3CUw==" spinCount="100000" sheet="1"/>
  <mergeCells count="19">
    <mergeCell ref="AE2:AG2"/>
    <mergeCell ref="AH2:AH3"/>
    <mergeCell ref="Y2:AA2"/>
    <mergeCell ref="AB2:AD2"/>
    <mergeCell ref="V2:X2"/>
    <mergeCell ref="S2:U2"/>
    <mergeCell ref="M2:O2"/>
    <mergeCell ref="P2:R2"/>
    <mergeCell ref="J2:L2"/>
    <mergeCell ref="A2:A3"/>
    <mergeCell ref="B2:B3"/>
    <mergeCell ref="C2:C3"/>
    <mergeCell ref="G2:I2"/>
    <mergeCell ref="D2:F2"/>
    <mergeCell ref="AI2:AI3"/>
    <mergeCell ref="AJ2:AJ3"/>
    <mergeCell ref="AK2:AK3"/>
    <mergeCell ref="AL2:AL3"/>
    <mergeCell ref="AM2:AM3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BH42"/>
  <sheetViews>
    <sheetView tabSelected="1" workbookViewId="0">
      <pane xSplit="3" ySplit="3" topLeftCell="D34" activePane="bottomRight" state="frozen"/>
      <selection pane="topRight" activeCell="D1" sqref="D1"/>
      <selection pane="bottomLeft" activeCell="A3" sqref="A3"/>
      <selection pane="bottomRight" activeCell="F37" sqref="F37"/>
    </sheetView>
  </sheetViews>
  <sheetFormatPr defaultRowHeight="15" x14ac:dyDescent="0.25"/>
  <cols>
    <col min="1" max="1" width="13.28515625" style="4" customWidth="1"/>
    <col min="2" max="2" width="30.5703125" style="4" customWidth="1"/>
    <col min="3" max="3" width="17.7109375" style="4" customWidth="1"/>
    <col min="4" max="54" width="14.7109375" style="5" customWidth="1"/>
    <col min="55" max="55" width="14.7109375" style="53" customWidth="1"/>
    <col min="56" max="60" width="14.7109375" style="5" customWidth="1"/>
    <col min="61" max="16384" width="9.140625" style="5"/>
  </cols>
  <sheetData>
    <row r="1" spans="1:60" ht="30" x14ac:dyDescent="0.25">
      <c r="BC1" s="23" t="s">
        <v>629</v>
      </c>
      <c r="BD1" s="16">
        <v>0</v>
      </c>
      <c r="BE1" s="16">
        <v>0</v>
      </c>
      <c r="BF1" s="16">
        <v>0</v>
      </c>
      <c r="BG1" s="16">
        <v>0</v>
      </c>
    </row>
    <row r="2" spans="1:60" s="8" customFormat="1" ht="102.75" customHeight="1" x14ac:dyDescent="0.25">
      <c r="A2" s="78" t="s">
        <v>53</v>
      </c>
      <c r="B2" s="78" t="s">
        <v>335</v>
      </c>
      <c r="C2" s="78" t="s">
        <v>54</v>
      </c>
      <c r="D2" s="80" t="s">
        <v>0</v>
      </c>
      <c r="E2" s="81"/>
      <c r="F2" s="82"/>
      <c r="G2" s="80" t="s">
        <v>1</v>
      </c>
      <c r="H2" s="81"/>
      <c r="I2" s="82"/>
      <c r="J2" s="80" t="s">
        <v>612</v>
      </c>
      <c r="K2" s="81"/>
      <c r="L2" s="82"/>
      <c r="M2" s="80" t="s">
        <v>3</v>
      </c>
      <c r="N2" s="81"/>
      <c r="O2" s="82"/>
      <c r="P2" s="80" t="s">
        <v>189</v>
      </c>
      <c r="Q2" s="81"/>
      <c r="R2" s="82"/>
      <c r="S2" s="80" t="s">
        <v>4</v>
      </c>
      <c r="T2" s="81"/>
      <c r="U2" s="82"/>
      <c r="V2" s="80" t="s">
        <v>75</v>
      </c>
      <c r="W2" s="81"/>
      <c r="X2" s="82"/>
      <c r="Y2" s="80" t="s">
        <v>6</v>
      </c>
      <c r="Z2" s="81"/>
      <c r="AA2" s="82"/>
      <c r="AB2" s="80" t="s">
        <v>76</v>
      </c>
      <c r="AC2" s="81"/>
      <c r="AD2" s="82"/>
      <c r="AE2" s="80" t="s">
        <v>613</v>
      </c>
      <c r="AF2" s="81"/>
      <c r="AG2" s="82"/>
      <c r="AH2" s="80" t="s">
        <v>606</v>
      </c>
      <c r="AI2" s="81"/>
      <c r="AJ2" s="82"/>
      <c r="AK2" s="80" t="s">
        <v>608</v>
      </c>
      <c r="AL2" s="81"/>
      <c r="AM2" s="82"/>
      <c r="AN2" s="80" t="s">
        <v>609</v>
      </c>
      <c r="AO2" s="81"/>
      <c r="AP2" s="82"/>
      <c r="AQ2" s="80" t="s">
        <v>621</v>
      </c>
      <c r="AR2" s="81"/>
      <c r="AS2" s="82"/>
      <c r="AT2" s="81" t="s">
        <v>616</v>
      </c>
      <c r="AU2" s="81"/>
      <c r="AV2" s="82"/>
      <c r="AW2" s="80" t="s">
        <v>617</v>
      </c>
      <c r="AX2" s="81"/>
      <c r="AY2" s="82"/>
      <c r="AZ2" s="80" t="s">
        <v>334</v>
      </c>
      <c r="BA2" s="81"/>
      <c r="BB2" s="82"/>
      <c r="BC2" s="86" t="s">
        <v>623</v>
      </c>
      <c r="BD2" s="77" t="s">
        <v>624</v>
      </c>
      <c r="BE2" s="77" t="s">
        <v>625</v>
      </c>
      <c r="BF2" s="77" t="s">
        <v>626</v>
      </c>
      <c r="BG2" s="77" t="s">
        <v>627</v>
      </c>
      <c r="BH2" s="77" t="s">
        <v>628</v>
      </c>
    </row>
    <row r="3" spans="1:60" s="46" customFormat="1" ht="23.25" customHeight="1" x14ac:dyDescent="0.25">
      <c r="A3" s="79"/>
      <c r="B3" s="79"/>
      <c r="C3" s="79"/>
      <c r="D3" s="45" t="s">
        <v>7</v>
      </c>
      <c r="E3" s="45" t="s">
        <v>8</v>
      </c>
      <c r="F3" s="45" t="s">
        <v>9</v>
      </c>
      <c r="G3" s="45" t="s">
        <v>7</v>
      </c>
      <c r="H3" s="45" t="s">
        <v>8</v>
      </c>
      <c r="I3" s="45" t="s">
        <v>9</v>
      </c>
      <c r="J3" s="45" t="s">
        <v>7</v>
      </c>
      <c r="K3" s="45" t="s">
        <v>8</v>
      </c>
      <c r="L3" s="45" t="s">
        <v>9</v>
      </c>
      <c r="M3" s="45" t="s">
        <v>7</v>
      </c>
      <c r="N3" s="45" t="s">
        <v>8</v>
      </c>
      <c r="O3" s="45" t="s">
        <v>9</v>
      </c>
      <c r="P3" s="45" t="s">
        <v>7</v>
      </c>
      <c r="Q3" s="45" t="s">
        <v>8</v>
      </c>
      <c r="R3" s="45" t="s">
        <v>9</v>
      </c>
      <c r="S3" s="45" t="s">
        <v>7</v>
      </c>
      <c r="T3" s="45" t="s">
        <v>8</v>
      </c>
      <c r="U3" s="45" t="s">
        <v>9</v>
      </c>
      <c r="V3" s="45" t="s">
        <v>7</v>
      </c>
      <c r="W3" s="45" t="s">
        <v>8</v>
      </c>
      <c r="X3" s="45" t="s">
        <v>9</v>
      </c>
      <c r="Y3" s="45" t="s">
        <v>7</v>
      </c>
      <c r="Z3" s="45" t="s">
        <v>8</v>
      </c>
      <c r="AA3" s="45" t="s">
        <v>9</v>
      </c>
      <c r="AB3" s="45" t="s">
        <v>7</v>
      </c>
      <c r="AC3" s="45" t="s">
        <v>8</v>
      </c>
      <c r="AD3" s="45" t="s">
        <v>9</v>
      </c>
      <c r="AE3" s="45" t="s">
        <v>7</v>
      </c>
      <c r="AF3" s="45" t="s">
        <v>8</v>
      </c>
      <c r="AG3" s="45" t="s">
        <v>9</v>
      </c>
      <c r="AH3" s="45" t="s">
        <v>7</v>
      </c>
      <c r="AI3" s="45" t="s">
        <v>8</v>
      </c>
      <c r="AJ3" s="45" t="s">
        <v>9</v>
      </c>
      <c r="AK3" s="45" t="s">
        <v>7</v>
      </c>
      <c r="AL3" s="45" t="s">
        <v>8</v>
      </c>
      <c r="AM3" s="45" t="s">
        <v>9</v>
      </c>
      <c r="AN3" s="45" t="s">
        <v>7</v>
      </c>
      <c r="AO3" s="45" t="s">
        <v>8</v>
      </c>
      <c r="AP3" s="45" t="s">
        <v>9</v>
      </c>
      <c r="AQ3" s="45" t="s">
        <v>7</v>
      </c>
      <c r="AR3" s="45" t="s">
        <v>8</v>
      </c>
      <c r="AS3" s="45" t="s">
        <v>9</v>
      </c>
      <c r="AT3" s="45" t="s">
        <v>7</v>
      </c>
      <c r="AU3" s="45" t="s">
        <v>8</v>
      </c>
      <c r="AV3" s="45" t="s">
        <v>9</v>
      </c>
      <c r="AW3" s="45" t="s">
        <v>7</v>
      </c>
      <c r="AX3" s="45" t="s">
        <v>8</v>
      </c>
      <c r="AY3" s="45" t="s">
        <v>9</v>
      </c>
      <c r="AZ3" s="45" t="s">
        <v>7</v>
      </c>
      <c r="BA3" s="45" t="s">
        <v>8</v>
      </c>
      <c r="BB3" s="45" t="s">
        <v>9</v>
      </c>
      <c r="BC3" s="87"/>
      <c r="BD3" s="77"/>
      <c r="BE3" s="77"/>
      <c r="BF3" s="77"/>
      <c r="BG3" s="77"/>
      <c r="BH3" s="77"/>
    </row>
    <row r="4" spans="1:60" ht="75" x14ac:dyDescent="0.25">
      <c r="A4" s="11" t="s">
        <v>146</v>
      </c>
      <c r="B4" s="11" t="s">
        <v>394</v>
      </c>
      <c r="C4" s="55" t="s">
        <v>660</v>
      </c>
      <c r="D4" s="56"/>
      <c r="E4" s="15"/>
      <c r="F4" s="57">
        <f>+D4*E4</f>
        <v>0</v>
      </c>
      <c r="G4" s="56"/>
      <c r="H4" s="15"/>
      <c r="I4" s="57">
        <f>+G4*H4</f>
        <v>0</v>
      </c>
      <c r="J4" s="56"/>
      <c r="K4" s="15"/>
      <c r="L4" s="57">
        <f>+J4*K4</f>
        <v>0</v>
      </c>
      <c r="M4" s="56"/>
      <c r="N4" s="15"/>
      <c r="O4" s="57">
        <f>+M4*N4</f>
        <v>0</v>
      </c>
      <c r="P4" s="56"/>
      <c r="Q4" s="15"/>
      <c r="R4" s="57">
        <f>+P4*Q4</f>
        <v>0</v>
      </c>
      <c r="S4" s="56"/>
      <c r="T4" s="15"/>
      <c r="U4" s="57">
        <f>+S4*T4</f>
        <v>0</v>
      </c>
      <c r="V4" s="56"/>
      <c r="W4" s="15"/>
      <c r="X4" s="57">
        <f>+V4*W4</f>
        <v>0</v>
      </c>
      <c r="Y4" s="56"/>
      <c r="Z4" s="15"/>
      <c r="AA4" s="57">
        <f>+Y4*Z4</f>
        <v>0</v>
      </c>
      <c r="AB4" s="56"/>
      <c r="AC4" s="15"/>
      <c r="AD4" s="57">
        <f>+AB4*AC4</f>
        <v>0</v>
      </c>
      <c r="AE4" s="56"/>
      <c r="AF4" s="15"/>
      <c r="AG4" s="57">
        <f>+AE4*AF4</f>
        <v>0</v>
      </c>
      <c r="AH4" s="56"/>
      <c r="AI4" s="15"/>
      <c r="AJ4" s="57">
        <f>+AH4*AI4</f>
        <v>0</v>
      </c>
      <c r="AK4" s="56"/>
      <c r="AL4" s="15"/>
      <c r="AM4" s="57">
        <f>+AK4*AL4</f>
        <v>0</v>
      </c>
      <c r="AN4" s="56"/>
      <c r="AO4" s="15"/>
      <c r="AP4" s="57">
        <f>+AN4*AO4</f>
        <v>0</v>
      </c>
      <c r="AQ4" s="56"/>
      <c r="AR4" s="15"/>
      <c r="AS4" s="57">
        <f>+AQ4*AR4</f>
        <v>0</v>
      </c>
      <c r="AT4" s="56"/>
      <c r="AU4" s="15"/>
      <c r="AV4" s="57">
        <f>+AT4*AU4</f>
        <v>0</v>
      </c>
      <c r="AW4" s="56"/>
      <c r="AX4" s="15"/>
      <c r="AY4" s="57">
        <f>+AW4*AX4</f>
        <v>0</v>
      </c>
      <c r="AZ4" s="56"/>
      <c r="BA4" s="15"/>
      <c r="BB4" s="57">
        <f>+AZ4*BA4</f>
        <v>0</v>
      </c>
      <c r="BC4" s="44">
        <f>+BB4+AY4+AV4+AS4+AP4+AM4+AJ4+AG4+AD4+AA4+X4+U4+R4+O4+L4+I4+F4</f>
        <v>0</v>
      </c>
      <c r="BD4" s="44">
        <f>+BC4*(1+BD$1)</f>
        <v>0</v>
      </c>
      <c r="BE4" s="44">
        <f t="shared" ref="BE4:BG4" si="0">+BD4*(1+BE$1)</f>
        <v>0</v>
      </c>
      <c r="BF4" s="44">
        <f t="shared" si="0"/>
        <v>0</v>
      </c>
      <c r="BG4" s="44">
        <f t="shared" si="0"/>
        <v>0</v>
      </c>
      <c r="BH4" s="14">
        <f>SUM(BC4:BG4)</f>
        <v>0</v>
      </c>
    </row>
    <row r="5" spans="1:60" ht="60" x14ac:dyDescent="0.25">
      <c r="A5" s="11" t="s">
        <v>146</v>
      </c>
      <c r="B5" s="11" t="s">
        <v>395</v>
      </c>
      <c r="C5" s="58" t="s">
        <v>661</v>
      </c>
      <c r="D5" s="12"/>
      <c r="E5" s="15"/>
      <c r="F5" s="13">
        <f t="shared" ref="F5:F29" si="1">+D5*E5</f>
        <v>0</v>
      </c>
      <c r="G5" s="12">
        <v>50</v>
      </c>
      <c r="H5" s="15"/>
      <c r="I5" s="13">
        <f t="shared" ref="I5:I29" si="2">+G5*H5</f>
        <v>0</v>
      </c>
      <c r="J5" s="12">
        <v>100</v>
      </c>
      <c r="K5" s="15"/>
      <c r="L5" s="13">
        <f t="shared" ref="L5:L29" si="3">+J5*K5</f>
        <v>0</v>
      </c>
      <c r="M5" s="12">
        <v>50</v>
      </c>
      <c r="N5" s="15"/>
      <c r="O5" s="13">
        <f t="shared" ref="O5:O29" si="4">+M5*N5</f>
        <v>0</v>
      </c>
      <c r="P5" s="12">
        <v>50</v>
      </c>
      <c r="Q5" s="15"/>
      <c r="R5" s="13">
        <f t="shared" ref="R5:R29" si="5">+P5*Q5</f>
        <v>0</v>
      </c>
      <c r="S5" s="12"/>
      <c r="T5" s="15"/>
      <c r="U5" s="13">
        <f t="shared" ref="U5:U29" si="6">+S5*T5</f>
        <v>0</v>
      </c>
      <c r="V5" s="12">
        <v>3500</v>
      </c>
      <c r="W5" s="15"/>
      <c r="X5" s="13">
        <f t="shared" ref="X5:X29" si="7">+V5*W5</f>
        <v>0</v>
      </c>
      <c r="Y5" s="12"/>
      <c r="Z5" s="15"/>
      <c r="AA5" s="13">
        <f t="shared" ref="AA5:AA29" si="8">+Y5*Z5</f>
        <v>0</v>
      </c>
      <c r="AB5" s="12">
        <v>4000</v>
      </c>
      <c r="AC5" s="15"/>
      <c r="AD5" s="13">
        <f t="shared" ref="AD5:AD29" si="9">+AB5*AC5</f>
        <v>0</v>
      </c>
      <c r="AE5" s="12">
        <v>50</v>
      </c>
      <c r="AF5" s="15"/>
      <c r="AG5" s="13">
        <f t="shared" ref="AG5:AG29" si="10">+AE5*AF5</f>
        <v>0</v>
      </c>
      <c r="AH5" s="12">
        <v>3500</v>
      </c>
      <c r="AI5" s="15"/>
      <c r="AJ5" s="13">
        <f t="shared" ref="AJ5:AJ29" si="11">+AH5*AI5</f>
        <v>0</v>
      </c>
      <c r="AK5" s="12">
        <v>5</v>
      </c>
      <c r="AL5" s="15"/>
      <c r="AM5" s="13">
        <f t="shared" ref="AM5:AM29" si="12">+AK5*AL5</f>
        <v>0</v>
      </c>
      <c r="AN5" s="12"/>
      <c r="AO5" s="15"/>
      <c r="AP5" s="13">
        <f t="shared" ref="AP5:AP29" si="13">+AN5*AO5</f>
        <v>0</v>
      </c>
      <c r="AQ5" s="12">
        <v>1200</v>
      </c>
      <c r="AR5" s="15"/>
      <c r="AS5" s="13">
        <f t="shared" ref="AS5:AS29" si="14">+AQ5*AR5</f>
        <v>0</v>
      </c>
      <c r="AT5" s="12">
        <v>50</v>
      </c>
      <c r="AU5" s="15"/>
      <c r="AV5" s="13">
        <f t="shared" ref="AV5:AV29" si="15">+AT5*AU5</f>
        <v>0</v>
      </c>
      <c r="AW5" s="12"/>
      <c r="AX5" s="15"/>
      <c r="AY5" s="13">
        <f t="shared" ref="AY5:AY29" si="16">+AW5*AX5</f>
        <v>0</v>
      </c>
      <c r="AZ5" s="12">
        <v>1500</v>
      </c>
      <c r="BA5" s="15"/>
      <c r="BB5" s="13">
        <f t="shared" ref="BB5:BB29" si="17">+AZ5*BA5</f>
        <v>0</v>
      </c>
      <c r="BC5" s="13">
        <f t="shared" ref="BC5:BC37" si="18">+BB5+AY5+AV5+AS5+AP5+AM5+AJ5+AG5+AD5+AA5+X5+U5+R5+O5+L5+I5+F5</f>
        <v>0</v>
      </c>
      <c r="BD5" s="44">
        <f t="shared" ref="BD5:BG5" si="19">+BC5*(1+BD$1)</f>
        <v>0</v>
      </c>
      <c r="BE5" s="44">
        <f t="shared" si="19"/>
        <v>0</v>
      </c>
      <c r="BF5" s="44">
        <f t="shared" si="19"/>
        <v>0</v>
      </c>
      <c r="BG5" s="44">
        <f t="shared" si="19"/>
        <v>0</v>
      </c>
      <c r="BH5" s="14">
        <f t="shared" ref="BH5:BH37" si="20">SUM(BC5:BG5)</f>
        <v>0</v>
      </c>
    </row>
    <row r="6" spans="1:60" ht="75" x14ac:dyDescent="0.25">
      <c r="A6" s="11" t="s">
        <v>147</v>
      </c>
      <c r="B6" s="11" t="s">
        <v>396</v>
      </c>
      <c r="C6" s="59" t="s">
        <v>662</v>
      </c>
      <c r="D6" s="43"/>
      <c r="E6" s="15"/>
      <c r="F6" s="44">
        <f t="shared" si="1"/>
        <v>0</v>
      </c>
      <c r="G6" s="43">
        <v>50</v>
      </c>
      <c r="H6" s="15"/>
      <c r="I6" s="44">
        <f t="shared" si="2"/>
        <v>0</v>
      </c>
      <c r="J6" s="43">
        <v>100</v>
      </c>
      <c r="K6" s="15"/>
      <c r="L6" s="44">
        <f t="shared" si="3"/>
        <v>0</v>
      </c>
      <c r="M6" s="43">
        <v>50</v>
      </c>
      <c r="N6" s="15"/>
      <c r="O6" s="44">
        <f t="shared" si="4"/>
        <v>0</v>
      </c>
      <c r="P6" s="43">
        <v>50</v>
      </c>
      <c r="Q6" s="15"/>
      <c r="R6" s="44">
        <f t="shared" si="5"/>
        <v>0</v>
      </c>
      <c r="S6" s="43"/>
      <c r="T6" s="15"/>
      <c r="U6" s="44">
        <f t="shared" si="6"/>
        <v>0</v>
      </c>
      <c r="V6" s="43">
        <v>3500</v>
      </c>
      <c r="W6" s="15"/>
      <c r="X6" s="44">
        <f t="shared" si="7"/>
        <v>0</v>
      </c>
      <c r="Y6" s="43"/>
      <c r="Z6" s="15"/>
      <c r="AA6" s="44">
        <f t="shared" si="8"/>
        <v>0</v>
      </c>
      <c r="AB6" s="43">
        <v>4000</v>
      </c>
      <c r="AC6" s="15"/>
      <c r="AD6" s="44">
        <f t="shared" si="9"/>
        <v>0</v>
      </c>
      <c r="AE6" s="43">
        <v>50</v>
      </c>
      <c r="AF6" s="15"/>
      <c r="AG6" s="44">
        <f t="shared" si="10"/>
        <v>0</v>
      </c>
      <c r="AH6" s="43">
        <v>3500</v>
      </c>
      <c r="AI6" s="15"/>
      <c r="AJ6" s="44">
        <f t="shared" si="11"/>
        <v>0</v>
      </c>
      <c r="AK6" s="43">
        <v>5</v>
      </c>
      <c r="AL6" s="15"/>
      <c r="AM6" s="44">
        <f t="shared" si="12"/>
        <v>0</v>
      </c>
      <c r="AN6" s="43"/>
      <c r="AO6" s="15"/>
      <c r="AP6" s="44">
        <f t="shared" si="13"/>
        <v>0</v>
      </c>
      <c r="AQ6" s="43">
        <v>1200</v>
      </c>
      <c r="AR6" s="15"/>
      <c r="AS6" s="44">
        <f t="shared" si="14"/>
        <v>0</v>
      </c>
      <c r="AT6" s="43">
        <v>50</v>
      </c>
      <c r="AU6" s="15"/>
      <c r="AV6" s="44">
        <f t="shared" si="15"/>
        <v>0</v>
      </c>
      <c r="AW6" s="43"/>
      <c r="AX6" s="15"/>
      <c r="AY6" s="44">
        <f t="shared" si="16"/>
        <v>0</v>
      </c>
      <c r="AZ6" s="43">
        <v>1500</v>
      </c>
      <c r="BA6" s="15"/>
      <c r="BB6" s="44">
        <f t="shared" si="17"/>
        <v>0</v>
      </c>
      <c r="BC6" s="44">
        <f t="shared" si="18"/>
        <v>0</v>
      </c>
      <c r="BD6" s="44">
        <f t="shared" ref="BD6:BG6" si="21">+BC6*(1+BD$1)</f>
        <v>0</v>
      </c>
      <c r="BE6" s="44">
        <f t="shared" si="21"/>
        <v>0</v>
      </c>
      <c r="BF6" s="44">
        <f t="shared" si="21"/>
        <v>0</v>
      </c>
      <c r="BG6" s="44">
        <f t="shared" si="21"/>
        <v>0</v>
      </c>
      <c r="BH6" s="14">
        <f t="shared" si="20"/>
        <v>0</v>
      </c>
    </row>
    <row r="7" spans="1:60" ht="45" x14ac:dyDescent="0.25">
      <c r="A7" s="11" t="s">
        <v>148</v>
      </c>
      <c r="B7" s="11" t="s">
        <v>397</v>
      </c>
      <c r="C7" s="60" t="s">
        <v>663</v>
      </c>
      <c r="D7" s="43"/>
      <c r="E7" s="15"/>
      <c r="F7" s="44">
        <f t="shared" si="1"/>
        <v>0</v>
      </c>
      <c r="G7" s="43"/>
      <c r="H7" s="15"/>
      <c r="I7" s="44">
        <f t="shared" si="2"/>
        <v>0</v>
      </c>
      <c r="J7" s="43">
        <v>50</v>
      </c>
      <c r="K7" s="15"/>
      <c r="L7" s="44">
        <f t="shared" si="3"/>
        <v>0</v>
      </c>
      <c r="M7" s="43"/>
      <c r="N7" s="15"/>
      <c r="O7" s="44">
        <f t="shared" si="4"/>
        <v>0</v>
      </c>
      <c r="P7" s="43"/>
      <c r="Q7" s="15"/>
      <c r="R7" s="44">
        <f t="shared" si="5"/>
        <v>0</v>
      </c>
      <c r="S7" s="43"/>
      <c r="T7" s="15"/>
      <c r="U7" s="44">
        <f t="shared" si="6"/>
        <v>0</v>
      </c>
      <c r="V7" s="43">
        <v>150</v>
      </c>
      <c r="W7" s="15"/>
      <c r="X7" s="44">
        <f t="shared" si="7"/>
        <v>0</v>
      </c>
      <c r="Y7" s="43"/>
      <c r="Z7" s="15"/>
      <c r="AA7" s="44">
        <f t="shared" si="8"/>
        <v>0</v>
      </c>
      <c r="AB7" s="43"/>
      <c r="AC7" s="15"/>
      <c r="AD7" s="44">
        <f t="shared" si="9"/>
        <v>0</v>
      </c>
      <c r="AE7" s="43"/>
      <c r="AF7" s="15"/>
      <c r="AG7" s="44">
        <f t="shared" si="10"/>
        <v>0</v>
      </c>
      <c r="AH7" s="43">
        <v>50</v>
      </c>
      <c r="AI7" s="15"/>
      <c r="AJ7" s="44">
        <f t="shared" si="11"/>
        <v>0</v>
      </c>
      <c r="AK7" s="43"/>
      <c r="AL7" s="15"/>
      <c r="AM7" s="44">
        <f t="shared" si="12"/>
        <v>0</v>
      </c>
      <c r="AN7" s="43"/>
      <c r="AO7" s="15"/>
      <c r="AP7" s="44">
        <f t="shared" si="13"/>
        <v>0</v>
      </c>
      <c r="AQ7" s="43"/>
      <c r="AR7" s="15"/>
      <c r="AS7" s="44">
        <f t="shared" si="14"/>
        <v>0</v>
      </c>
      <c r="AT7" s="43"/>
      <c r="AU7" s="15"/>
      <c r="AV7" s="44">
        <f t="shared" si="15"/>
        <v>0</v>
      </c>
      <c r="AW7" s="43"/>
      <c r="AX7" s="15"/>
      <c r="AY7" s="44">
        <f t="shared" si="16"/>
        <v>0</v>
      </c>
      <c r="AZ7" s="43">
        <v>70</v>
      </c>
      <c r="BA7" s="15"/>
      <c r="BB7" s="44">
        <f t="shared" si="17"/>
        <v>0</v>
      </c>
      <c r="BC7" s="44">
        <f t="shared" si="18"/>
        <v>0</v>
      </c>
      <c r="BD7" s="44">
        <f t="shared" ref="BD7:BG7" si="22">+BC7*(1+BD$1)</f>
        <v>0</v>
      </c>
      <c r="BE7" s="44">
        <f t="shared" si="22"/>
        <v>0</v>
      </c>
      <c r="BF7" s="44">
        <f t="shared" si="22"/>
        <v>0</v>
      </c>
      <c r="BG7" s="44">
        <f t="shared" si="22"/>
        <v>0</v>
      </c>
      <c r="BH7" s="14">
        <f t="shared" si="20"/>
        <v>0</v>
      </c>
    </row>
    <row r="8" spans="1:60" ht="45" x14ac:dyDescent="0.25">
      <c r="A8" s="11" t="s">
        <v>149</v>
      </c>
      <c r="B8" s="11" t="s">
        <v>398</v>
      </c>
      <c r="C8" s="60" t="s">
        <v>663</v>
      </c>
      <c r="D8" s="43"/>
      <c r="E8" s="15"/>
      <c r="F8" s="44">
        <f t="shared" si="1"/>
        <v>0</v>
      </c>
      <c r="G8" s="43"/>
      <c r="H8" s="15"/>
      <c r="I8" s="44">
        <f t="shared" si="2"/>
        <v>0</v>
      </c>
      <c r="J8" s="43">
        <v>50</v>
      </c>
      <c r="K8" s="15"/>
      <c r="L8" s="44">
        <f t="shared" si="3"/>
        <v>0</v>
      </c>
      <c r="M8" s="43"/>
      <c r="N8" s="15"/>
      <c r="O8" s="44">
        <f t="shared" si="4"/>
        <v>0</v>
      </c>
      <c r="P8" s="43"/>
      <c r="Q8" s="15"/>
      <c r="R8" s="44">
        <f t="shared" si="5"/>
        <v>0</v>
      </c>
      <c r="S8" s="43"/>
      <c r="T8" s="15"/>
      <c r="U8" s="44">
        <f t="shared" si="6"/>
        <v>0</v>
      </c>
      <c r="V8" s="43">
        <v>150</v>
      </c>
      <c r="W8" s="15"/>
      <c r="X8" s="44">
        <f t="shared" si="7"/>
        <v>0</v>
      </c>
      <c r="Y8" s="43"/>
      <c r="Z8" s="15"/>
      <c r="AA8" s="44">
        <f t="shared" si="8"/>
        <v>0</v>
      </c>
      <c r="AB8" s="43"/>
      <c r="AC8" s="15"/>
      <c r="AD8" s="44">
        <f t="shared" si="9"/>
        <v>0</v>
      </c>
      <c r="AE8" s="43"/>
      <c r="AF8" s="15"/>
      <c r="AG8" s="44">
        <f t="shared" si="10"/>
        <v>0</v>
      </c>
      <c r="AH8" s="43">
        <v>50</v>
      </c>
      <c r="AI8" s="15"/>
      <c r="AJ8" s="44">
        <f t="shared" si="11"/>
        <v>0</v>
      </c>
      <c r="AK8" s="43"/>
      <c r="AL8" s="15"/>
      <c r="AM8" s="44">
        <f t="shared" si="12"/>
        <v>0</v>
      </c>
      <c r="AN8" s="43"/>
      <c r="AO8" s="15"/>
      <c r="AP8" s="44">
        <f t="shared" si="13"/>
        <v>0</v>
      </c>
      <c r="AQ8" s="43"/>
      <c r="AR8" s="15"/>
      <c r="AS8" s="44">
        <f t="shared" si="14"/>
        <v>0</v>
      </c>
      <c r="AT8" s="43"/>
      <c r="AU8" s="15"/>
      <c r="AV8" s="44">
        <f t="shared" si="15"/>
        <v>0</v>
      </c>
      <c r="AW8" s="43"/>
      <c r="AX8" s="15"/>
      <c r="AY8" s="44">
        <f t="shared" si="16"/>
        <v>0</v>
      </c>
      <c r="AZ8" s="43">
        <v>70</v>
      </c>
      <c r="BA8" s="15"/>
      <c r="BB8" s="44">
        <f t="shared" si="17"/>
        <v>0</v>
      </c>
      <c r="BC8" s="44">
        <f t="shared" si="18"/>
        <v>0</v>
      </c>
      <c r="BD8" s="44">
        <f t="shared" ref="BD8:BG8" si="23">+BC8*(1+BD$1)</f>
        <v>0</v>
      </c>
      <c r="BE8" s="44">
        <f t="shared" si="23"/>
        <v>0</v>
      </c>
      <c r="BF8" s="44">
        <f t="shared" si="23"/>
        <v>0</v>
      </c>
      <c r="BG8" s="44">
        <f t="shared" si="23"/>
        <v>0</v>
      </c>
      <c r="BH8" s="14">
        <f t="shared" si="20"/>
        <v>0</v>
      </c>
    </row>
    <row r="9" spans="1:60" ht="45" x14ac:dyDescent="0.25">
      <c r="A9" s="11" t="s">
        <v>150</v>
      </c>
      <c r="B9" s="11" t="s">
        <v>399</v>
      </c>
      <c r="C9" s="60" t="s">
        <v>664</v>
      </c>
      <c r="D9" s="43"/>
      <c r="E9" s="15"/>
      <c r="F9" s="44">
        <f t="shared" si="1"/>
        <v>0</v>
      </c>
      <c r="G9" s="43"/>
      <c r="H9" s="15"/>
      <c r="I9" s="44">
        <f t="shared" si="2"/>
        <v>0</v>
      </c>
      <c r="J9" s="43">
        <v>50</v>
      </c>
      <c r="K9" s="15"/>
      <c r="L9" s="44">
        <f t="shared" si="3"/>
        <v>0</v>
      </c>
      <c r="M9" s="43"/>
      <c r="N9" s="15"/>
      <c r="O9" s="44">
        <f t="shared" si="4"/>
        <v>0</v>
      </c>
      <c r="P9" s="43"/>
      <c r="Q9" s="15"/>
      <c r="R9" s="44">
        <f t="shared" si="5"/>
        <v>0</v>
      </c>
      <c r="S9" s="43"/>
      <c r="T9" s="15"/>
      <c r="U9" s="44">
        <f t="shared" si="6"/>
        <v>0</v>
      </c>
      <c r="V9" s="43">
        <v>250</v>
      </c>
      <c r="W9" s="15"/>
      <c r="X9" s="44">
        <f t="shared" si="7"/>
        <v>0</v>
      </c>
      <c r="Y9" s="43"/>
      <c r="Z9" s="15"/>
      <c r="AA9" s="44">
        <f t="shared" si="8"/>
        <v>0</v>
      </c>
      <c r="AB9" s="43"/>
      <c r="AC9" s="15"/>
      <c r="AD9" s="44">
        <f t="shared" si="9"/>
        <v>0</v>
      </c>
      <c r="AE9" s="43"/>
      <c r="AF9" s="15"/>
      <c r="AG9" s="44">
        <f t="shared" si="10"/>
        <v>0</v>
      </c>
      <c r="AH9" s="43">
        <v>100</v>
      </c>
      <c r="AI9" s="15"/>
      <c r="AJ9" s="44">
        <f t="shared" si="11"/>
        <v>0</v>
      </c>
      <c r="AK9" s="43"/>
      <c r="AL9" s="15"/>
      <c r="AM9" s="44">
        <f t="shared" si="12"/>
        <v>0</v>
      </c>
      <c r="AN9" s="43"/>
      <c r="AO9" s="15"/>
      <c r="AP9" s="44">
        <f t="shared" si="13"/>
        <v>0</v>
      </c>
      <c r="AQ9" s="43"/>
      <c r="AR9" s="15"/>
      <c r="AS9" s="44">
        <f t="shared" si="14"/>
        <v>0</v>
      </c>
      <c r="AT9" s="43"/>
      <c r="AU9" s="15"/>
      <c r="AV9" s="44">
        <f t="shared" si="15"/>
        <v>0</v>
      </c>
      <c r="AW9" s="43"/>
      <c r="AX9" s="15"/>
      <c r="AY9" s="44">
        <f t="shared" si="16"/>
        <v>0</v>
      </c>
      <c r="AZ9" s="43">
        <v>100</v>
      </c>
      <c r="BA9" s="15"/>
      <c r="BB9" s="44">
        <f t="shared" si="17"/>
        <v>0</v>
      </c>
      <c r="BC9" s="44">
        <f t="shared" si="18"/>
        <v>0</v>
      </c>
      <c r="BD9" s="44">
        <f t="shared" ref="BD9:BG9" si="24">+BC9*(1+BD$1)</f>
        <v>0</v>
      </c>
      <c r="BE9" s="44">
        <f t="shared" si="24"/>
        <v>0</v>
      </c>
      <c r="BF9" s="44">
        <f t="shared" si="24"/>
        <v>0</v>
      </c>
      <c r="BG9" s="44">
        <f t="shared" si="24"/>
        <v>0</v>
      </c>
      <c r="BH9" s="14">
        <f t="shared" si="20"/>
        <v>0</v>
      </c>
    </row>
    <row r="10" spans="1:60" ht="30" x14ac:dyDescent="0.25">
      <c r="A10" s="11" t="s">
        <v>151</v>
      </c>
      <c r="B10" s="11" t="s">
        <v>400</v>
      </c>
      <c r="C10" s="60" t="s">
        <v>663</v>
      </c>
      <c r="D10" s="43"/>
      <c r="E10" s="15"/>
      <c r="F10" s="44">
        <f t="shared" si="1"/>
        <v>0</v>
      </c>
      <c r="G10" s="43"/>
      <c r="H10" s="15"/>
      <c r="I10" s="44">
        <f t="shared" si="2"/>
        <v>0</v>
      </c>
      <c r="J10" s="43">
        <v>50</v>
      </c>
      <c r="K10" s="15"/>
      <c r="L10" s="44">
        <f t="shared" si="3"/>
        <v>0</v>
      </c>
      <c r="M10" s="43"/>
      <c r="N10" s="15"/>
      <c r="O10" s="44">
        <f t="shared" si="4"/>
        <v>0</v>
      </c>
      <c r="P10" s="43"/>
      <c r="Q10" s="15"/>
      <c r="R10" s="44">
        <f t="shared" si="5"/>
        <v>0</v>
      </c>
      <c r="S10" s="43"/>
      <c r="T10" s="15"/>
      <c r="U10" s="44">
        <f t="shared" si="6"/>
        <v>0</v>
      </c>
      <c r="V10" s="43">
        <v>150</v>
      </c>
      <c r="W10" s="15"/>
      <c r="X10" s="44">
        <f t="shared" si="7"/>
        <v>0</v>
      </c>
      <c r="Y10" s="43"/>
      <c r="Z10" s="15"/>
      <c r="AA10" s="44">
        <f t="shared" si="8"/>
        <v>0</v>
      </c>
      <c r="AB10" s="43"/>
      <c r="AC10" s="15"/>
      <c r="AD10" s="44">
        <f t="shared" si="9"/>
        <v>0</v>
      </c>
      <c r="AE10" s="43"/>
      <c r="AF10" s="15"/>
      <c r="AG10" s="44">
        <f t="shared" si="10"/>
        <v>0</v>
      </c>
      <c r="AH10" s="43">
        <v>50</v>
      </c>
      <c r="AI10" s="15"/>
      <c r="AJ10" s="44">
        <f t="shared" si="11"/>
        <v>0</v>
      </c>
      <c r="AK10" s="43"/>
      <c r="AL10" s="15"/>
      <c r="AM10" s="44">
        <f t="shared" si="12"/>
        <v>0</v>
      </c>
      <c r="AN10" s="43"/>
      <c r="AO10" s="15"/>
      <c r="AP10" s="44">
        <f t="shared" si="13"/>
        <v>0</v>
      </c>
      <c r="AQ10" s="43"/>
      <c r="AR10" s="15"/>
      <c r="AS10" s="44">
        <f t="shared" si="14"/>
        <v>0</v>
      </c>
      <c r="AT10" s="43"/>
      <c r="AU10" s="15"/>
      <c r="AV10" s="44">
        <f t="shared" si="15"/>
        <v>0</v>
      </c>
      <c r="AW10" s="43"/>
      <c r="AX10" s="15"/>
      <c r="AY10" s="44">
        <f t="shared" si="16"/>
        <v>0</v>
      </c>
      <c r="AZ10" s="43">
        <v>50</v>
      </c>
      <c r="BA10" s="15"/>
      <c r="BB10" s="44">
        <f t="shared" si="17"/>
        <v>0</v>
      </c>
      <c r="BC10" s="44">
        <f t="shared" si="18"/>
        <v>0</v>
      </c>
      <c r="BD10" s="44">
        <f t="shared" ref="BD10:BG10" si="25">+BC10*(1+BD$1)</f>
        <v>0</v>
      </c>
      <c r="BE10" s="44">
        <f t="shared" si="25"/>
        <v>0</v>
      </c>
      <c r="BF10" s="44">
        <f t="shared" si="25"/>
        <v>0</v>
      </c>
      <c r="BG10" s="44">
        <f t="shared" si="25"/>
        <v>0</v>
      </c>
      <c r="BH10" s="14">
        <f t="shared" si="20"/>
        <v>0</v>
      </c>
    </row>
    <row r="11" spans="1:60" ht="45" x14ac:dyDescent="0.25">
      <c r="A11" s="11" t="s">
        <v>152</v>
      </c>
      <c r="B11" s="11" t="s">
        <v>401</v>
      </c>
      <c r="C11" s="60" t="s">
        <v>60</v>
      </c>
      <c r="D11" s="43"/>
      <c r="E11" s="15"/>
      <c r="F11" s="44">
        <f t="shared" si="1"/>
        <v>0</v>
      </c>
      <c r="G11" s="43"/>
      <c r="H11" s="15"/>
      <c r="I11" s="44">
        <f t="shared" si="2"/>
        <v>0</v>
      </c>
      <c r="J11" s="43">
        <v>20</v>
      </c>
      <c r="K11" s="15"/>
      <c r="L11" s="44">
        <f t="shared" si="3"/>
        <v>0</v>
      </c>
      <c r="M11" s="43"/>
      <c r="N11" s="15"/>
      <c r="O11" s="44">
        <f t="shared" si="4"/>
        <v>0</v>
      </c>
      <c r="P11" s="43"/>
      <c r="Q11" s="15"/>
      <c r="R11" s="44">
        <f t="shared" si="5"/>
        <v>0</v>
      </c>
      <c r="S11" s="43"/>
      <c r="T11" s="15"/>
      <c r="U11" s="44">
        <f t="shared" si="6"/>
        <v>0</v>
      </c>
      <c r="V11" s="43">
        <v>100</v>
      </c>
      <c r="W11" s="15"/>
      <c r="X11" s="44">
        <f t="shared" si="7"/>
        <v>0</v>
      </c>
      <c r="Y11" s="43"/>
      <c r="Z11" s="15"/>
      <c r="AA11" s="44">
        <f t="shared" si="8"/>
        <v>0</v>
      </c>
      <c r="AB11" s="43"/>
      <c r="AC11" s="15"/>
      <c r="AD11" s="44">
        <f t="shared" si="9"/>
        <v>0</v>
      </c>
      <c r="AE11" s="43"/>
      <c r="AF11" s="15"/>
      <c r="AG11" s="44">
        <f t="shared" si="10"/>
        <v>0</v>
      </c>
      <c r="AH11" s="43">
        <v>50</v>
      </c>
      <c r="AI11" s="15"/>
      <c r="AJ11" s="44">
        <f t="shared" si="11"/>
        <v>0</v>
      </c>
      <c r="AK11" s="43"/>
      <c r="AL11" s="15"/>
      <c r="AM11" s="44">
        <f t="shared" si="12"/>
        <v>0</v>
      </c>
      <c r="AN11" s="43"/>
      <c r="AO11" s="15"/>
      <c r="AP11" s="44">
        <f t="shared" si="13"/>
        <v>0</v>
      </c>
      <c r="AQ11" s="43"/>
      <c r="AR11" s="15"/>
      <c r="AS11" s="44">
        <f t="shared" si="14"/>
        <v>0</v>
      </c>
      <c r="AT11" s="43"/>
      <c r="AU11" s="15"/>
      <c r="AV11" s="44">
        <f t="shared" si="15"/>
        <v>0</v>
      </c>
      <c r="AW11" s="43"/>
      <c r="AX11" s="15"/>
      <c r="AY11" s="44">
        <f t="shared" si="16"/>
        <v>0</v>
      </c>
      <c r="AZ11" s="43">
        <v>50</v>
      </c>
      <c r="BA11" s="15"/>
      <c r="BB11" s="44">
        <f t="shared" si="17"/>
        <v>0</v>
      </c>
      <c r="BC11" s="44">
        <f t="shared" si="18"/>
        <v>0</v>
      </c>
      <c r="BD11" s="44">
        <f t="shared" ref="BD11:BG11" si="26">+BC11*(1+BD$1)</f>
        <v>0</v>
      </c>
      <c r="BE11" s="44">
        <f t="shared" si="26"/>
        <v>0</v>
      </c>
      <c r="BF11" s="44">
        <f t="shared" si="26"/>
        <v>0</v>
      </c>
      <c r="BG11" s="44">
        <f t="shared" si="26"/>
        <v>0</v>
      </c>
      <c r="BH11" s="14">
        <f t="shared" si="20"/>
        <v>0</v>
      </c>
    </row>
    <row r="12" spans="1:60" ht="63.75" x14ac:dyDescent="0.25">
      <c r="A12" s="11" t="s">
        <v>153</v>
      </c>
      <c r="B12" s="11" t="s">
        <v>402</v>
      </c>
      <c r="C12" s="60" t="s">
        <v>665</v>
      </c>
      <c r="D12" s="43"/>
      <c r="E12" s="15"/>
      <c r="F12" s="44">
        <f t="shared" si="1"/>
        <v>0</v>
      </c>
      <c r="G12" s="43">
        <v>50</v>
      </c>
      <c r="H12" s="15"/>
      <c r="I12" s="44">
        <f t="shared" si="2"/>
        <v>0</v>
      </c>
      <c r="J12" s="43">
        <v>100</v>
      </c>
      <c r="K12" s="15"/>
      <c r="L12" s="44">
        <f t="shared" si="3"/>
        <v>0</v>
      </c>
      <c r="M12" s="43">
        <v>50</v>
      </c>
      <c r="N12" s="15"/>
      <c r="O12" s="44">
        <f t="shared" si="4"/>
        <v>0</v>
      </c>
      <c r="P12" s="43">
        <v>50</v>
      </c>
      <c r="Q12" s="15"/>
      <c r="R12" s="44">
        <f t="shared" si="5"/>
        <v>0</v>
      </c>
      <c r="S12" s="43"/>
      <c r="T12" s="15"/>
      <c r="U12" s="44">
        <f t="shared" si="6"/>
        <v>0</v>
      </c>
      <c r="V12" s="43">
        <v>4000</v>
      </c>
      <c r="W12" s="15"/>
      <c r="X12" s="44">
        <f t="shared" si="7"/>
        <v>0</v>
      </c>
      <c r="Y12" s="43"/>
      <c r="Z12" s="15"/>
      <c r="AA12" s="44">
        <f t="shared" si="8"/>
        <v>0</v>
      </c>
      <c r="AB12" s="43">
        <v>5000</v>
      </c>
      <c r="AC12" s="15"/>
      <c r="AD12" s="44">
        <f t="shared" si="9"/>
        <v>0</v>
      </c>
      <c r="AE12" s="43">
        <v>50</v>
      </c>
      <c r="AF12" s="15"/>
      <c r="AG12" s="44">
        <f t="shared" si="10"/>
        <v>0</v>
      </c>
      <c r="AH12" s="43">
        <v>4000</v>
      </c>
      <c r="AI12" s="15"/>
      <c r="AJ12" s="44">
        <f t="shared" si="11"/>
        <v>0</v>
      </c>
      <c r="AK12" s="43">
        <v>5</v>
      </c>
      <c r="AL12" s="15"/>
      <c r="AM12" s="44">
        <f t="shared" si="12"/>
        <v>0</v>
      </c>
      <c r="AN12" s="43"/>
      <c r="AO12" s="15"/>
      <c r="AP12" s="44">
        <f t="shared" si="13"/>
        <v>0</v>
      </c>
      <c r="AQ12" s="43">
        <v>1200</v>
      </c>
      <c r="AR12" s="15"/>
      <c r="AS12" s="44">
        <f t="shared" si="14"/>
        <v>0</v>
      </c>
      <c r="AT12" s="43">
        <v>50</v>
      </c>
      <c r="AU12" s="15"/>
      <c r="AV12" s="44">
        <f t="shared" si="15"/>
        <v>0</v>
      </c>
      <c r="AW12" s="43"/>
      <c r="AX12" s="15"/>
      <c r="AY12" s="44">
        <f t="shared" si="16"/>
        <v>0</v>
      </c>
      <c r="AZ12" s="43">
        <v>1500</v>
      </c>
      <c r="BA12" s="15"/>
      <c r="BB12" s="44">
        <f t="shared" si="17"/>
        <v>0</v>
      </c>
      <c r="BC12" s="44">
        <f t="shared" si="18"/>
        <v>0</v>
      </c>
      <c r="BD12" s="44">
        <f t="shared" ref="BD12:BG12" si="27">+BC12*(1+BD$1)</f>
        <v>0</v>
      </c>
      <c r="BE12" s="44">
        <f t="shared" si="27"/>
        <v>0</v>
      </c>
      <c r="BF12" s="44">
        <f t="shared" si="27"/>
        <v>0</v>
      </c>
      <c r="BG12" s="44">
        <f t="shared" si="27"/>
        <v>0</v>
      </c>
      <c r="BH12" s="14">
        <f t="shared" si="20"/>
        <v>0</v>
      </c>
    </row>
    <row r="13" spans="1:60" ht="60" x14ac:dyDescent="0.25">
      <c r="A13" s="11" t="s">
        <v>153</v>
      </c>
      <c r="B13" s="11" t="s">
        <v>402</v>
      </c>
      <c r="C13" s="60" t="s">
        <v>666</v>
      </c>
      <c r="D13" s="43"/>
      <c r="E13" s="15"/>
      <c r="F13" s="44">
        <f t="shared" si="1"/>
        <v>0</v>
      </c>
      <c r="G13" s="43">
        <v>20</v>
      </c>
      <c r="H13" s="15"/>
      <c r="I13" s="44">
        <f t="shared" si="2"/>
        <v>0</v>
      </c>
      <c r="J13" s="43">
        <v>30</v>
      </c>
      <c r="K13" s="15"/>
      <c r="L13" s="44">
        <f t="shared" si="3"/>
        <v>0</v>
      </c>
      <c r="M13" s="43"/>
      <c r="N13" s="15"/>
      <c r="O13" s="44">
        <f t="shared" si="4"/>
        <v>0</v>
      </c>
      <c r="P13" s="43"/>
      <c r="Q13" s="15"/>
      <c r="R13" s="44">
        <f t="shared" si="5"/>
        <v>0</v>
      </c>
      <c r="S13" s="43"/>
      <c r="T13" s="15"/>
      <c r="U13" s="44">
        <f t="shared" si="6"/>
        <v>0</v>
      </c>
      <c r="V13" s="43">
        <v>500</v>
      </c>
      <c r="W13" s="15"/>
      <c r="X13" s="44">
        <f t="shared" si="7"/>
        <v>0</v>
      </c>
      <c r="Y13" s="43"/>
      <c r="Z13" s="15"/>
      <c r="AA13" s="44">
        <f t="shared" si="8"/>
        <v>0</v>
      </c>
      <c r="AB13" s="43">
        <v>500</v>
      </c>
      <c r="AC13" s="15"/>
      <c r="AD13" s="44">
        <f t="shared" si="9"/>
        <v>0</v>
      </c>
      <c r="AE13" s="43">
        <v>20</v>
      </c>
      <c r="AF13" s="15"/>
      <c r="AG13" s="44">
        <f t="shared" si="10"/>
        <v>0</v>
      </c>
      <c r="AH13" s="43">
        <v>1000</v>
      </c>
      <c r="AI13" s="15"/>
      <c r="AJ13" s="44">
        <f t="shared" si="11"/>
        <v>0</v>
      </c>
      <c r="AK13" s="43"/>
      <c r="AL13" s="15"/>
      <c r="AM13" s="44">
        <f t="shared" si="12"/>
        <v>0</v>
      </c>
      <c r="AN13" s="43"/>
      <c r="AO13" s="15"/>
      <c r="AP13" s="44">
        <f t="shared" si="13"/>
        <v>0</v>
      </c>
      <c r="AQ13" s="43"/>
      <c r="AR13" s="15"/>
      <c r="AS13" s="44">
        <f t="shared" si="14"/>
        <v>0</v>
      </c>
      <c r="AT13" s="43"/>
      <c r="AU13" s="15"/>
      <c r="AV13" s="44">
        <f t="shared" si="15"/>
        <v>0</v>
      </c>
      <c r="AW13" s="43"/>
      <c r="AX13" s="15"/>
      <c r="AY13" s="44">
        <f t="shared" si="16"/>
        <v>0</v>
      </c>
      <c r="AZ13" s="43">
        <v>400</v>
      </c>
      <c r="BA13" s="15"/>
      <c r="BB13" s="44">
        <f t="shared" si="17"/>
        <v>0</v>
      </c>
      <c r="BC13" s="44">
        <f t="shared" si="18"/>
        <v>0</v>
      </c>
      <c r="BD13" s="44">
        <f t="shared" ref="BD13:BG13" si="28">+BC13*(1+BD$1)</f>
        <v>0</v>
      </c>
      <c r="BE13" s="44">
        <f t="shared" si="28"/>
        <v>0</v>
      </c>
      <c r="BF13" s="44">
        <f t="shared" si="28"/>
        <v>0</v>
      </c>
      <c r="BG13" s="44">
        <f t="shared" si="28"/>
        <v>0</v>
      </c>
      <c r="BH13" s="14">
        <f t="shared" si="20"/>
        <v>0</v>
      </c>
    </row>
    <row r="14" spans="1:60" ht="63.75" x14ac:dyDescent="0.25">
      <c r="A14" s="11" t="s">
        <v>154</v>
      </c>
      <c r="B14" s="11" t="s">
        <v>403</v>
      </c>
      <c r="C14" s="60" t="s">
        <v>667</v>
      </c>
      <c r="D14" s="56"/>
      <c r="E14" s="15"/>
      <c r="F14" s="57">
        <f t="shared" si="1"/>
        <v>0</v>
      </c>
      <c r="G14" s="56"/>
      <c r="H14" s="15"/>
      <c r="I14" s="57">
        <f t="shared" si="2"/>
        <v>0</v>
      </c>
      <c r="J14" s="56"/>
      <c r="K14" s="15"/>
      <c r="L14" s="57">
        <f t="shared" si="3"/>
        <v>0</v>
      </c>
      <c r="M14" s="56"/>
      <c r="N14" s="15"/>
      <c r="O14" s="57">
        <f t="shared" si="4"/>
        <v>0</v>
      </c>
      <c r="P14" s="56"/>
      <c r="Q14" s="15"/>
      <c r="R14" s="57">
        <f t="shared" si="5"/>
        <v>0</v>
      </c>
      <c r="S14" s="56"/>
      <c r="T14" s="15"/>
      <c r="U14" s="57">
        <f t="shared" si="6"/>
        <v>0</v>
      </c>
      <c r="V14" s="56"/>
      <c r="W14" s="15"/>
      <c r="X14" s="57">
        <f t="shared" si="7"/>
        <v>0</v>
      </c>
      <c r="Y14" s="56"/>
      <c r="Z14" s="15"/>
      <c r="AA14" s="57">
        <f t="shared" si="8"/>
        <v>0</v>
      </c>
      <c r="AB14" s="56"/>
      <c r="AC14" s="15"/>
      <c r="AD14" s="57">
        <f t="shared" si="9"/>
        <v>0</v>
      </c>
      <c r="AE14" s="56"/>
      <c r="AF14" s="15"/>
      <c r="AG14" s="57">
        <f t="shared" si="10"/>
        <v>0</v>
      </c>
      <c r="AH14" s="56"/>
      <c r="AI14" s="15"/>
      <c r="AJ14" s="57">
        <f t="shared" si="11"/>
        <v>0</v>
      </c>
      <c r="AK14" s="56"/>
      <c r="AL14" s="15"/>
      <c r="AM14" s="57">
        <f t="shared" si="12"/>
        <v>0</v>
      </c>
      <c r="AN14" s="56"/>
      <c r="AO14" s="15"/>
      <c r="AP14" s="57">
        <f t="shared" si="13"/>
        <v>0</v>
      </c>
      <c r="AQ14" s="56"/>
      <c r="AR14" s="15"/>
      <c r="AS14" s="57">
        <f t="shared" si="14"/>
        <v>0</v>
      </c>
      <c r="AT14" s="56"/>
      <c r="AU14" s="15"/>
      <c r="AV14" s="57">
        <f t="shared" si="15"/>
        <v>0</v>
      </c>
      <c r="AW14" s="56"/>
      <c r="AX14" s="15"/>
      <c r="AY14" s="57">
        <f t="shared" si="16"/>
        <v>0</v>
      </c>
      <c r="AZ14" s="56"/>
      <c r="BA14" s="15"/>
      <c r="BB14" s="57">
        <f t="shared" si="17"/>
        <v>0</v>
      </c>
      <c r="BC14" s="44">
        <f t="shared" si="18"/>
        <v>0</v>
      </c>
      <c r="BD14" s="44">
        <f t="shared" ref="BD14:BG14" si="29">+BC14*(1+BD$1)</f>
        <v>0</v>
      </c>
      <c r="BE14" s="44">
        <f t="shared" si="29"/>
        <v>0</v>
      </c>
      <c r="BF14" s="44">
        <f t="shared" si="29"/>
        <v>0</v>
      </c>
      <c r="BG14" s="44">
        <f t="shared" si="29"/>
        <v>0</v>
      </c>
      <c r="BH14" s="14">
        <f t="shared" si="20"/>
        <v>0</v>
      </c>
    </row>
    <row r="15" spans="1:60" ht="51" x14ac:dyDescent="0.25">
      <c r="A15" s="11" t="s">
        <v>155</v>
      </c>
      <c r="B15" s="11" t="s">
        <v>404</v>
      </c>
      <c r="C15" s="60" t="s">
        <v>668</v>
      </c>
      <c r="D15" s="43"/>
      <c r="E15" s="15"/>
      <c r="F15" s="44">
        <f t="shared" si="1"/>
        <v>0</v>
      </c>
      <c r="G15" s="43">
        <v>50</v>
      </c>
      <c r="H15" s="15"/>
      <c r="I15" s="44">
        <f t="shared" si="2"/>
        <v>0</v>
      </c>
      <c r="J15" s="43">
        <v>100</v>
      </c>
      <c r="K15" s="15"/>
      <c r="L15" s="44">
        <f t="shared" si="3"/>
        <v>0</v>
      </c>
      <c r="M15" s="43">
        <v>50</v>
      </c>
      <c r="N15" s="15"/>
      <c r="O15" s="44">
        <f t="shared" si="4"/>
        <v>0</v>
      </c>
      <c r="P15" s="43">
        <v>50</v>
      </c>
      <c r="Q15" s="15"/>
      <c r="R15" s="44">
        <f t="shared" si="5"/>
        <v>0</v>
      </c>
      <c r="S15" s="43"/>
      <c r="T15" s="15"/>
      <c r="U15" s="44">
        <f t="shared" si="6"/>
        <v>0</v>
      </c>
      <c r="V15" s="43">
        <v>4000</v>
      </c>
      <c r="W15" s="15"/>
      <c r="X15" s="44">
        <f t="shared" si="7"/>
        <v>0</v>
      </c>
      <c r="Y15" s="43"/>
      <c r="Z15" s="15"/>
      <c r="AA15" s="44">
        <f t="shared" si="8"/>
        <v>0</v>
      </c>
      <c r="AB15" s="43">
        <v>5000</v>
      </c>
      <c r="AC15" s="15"/>
      <c r="AD15" s="44">
        <f t="shared" si="9"/>
        <v>0</v>
      </c>
      <c r="AE15" s="43">
        <v>50</v>
      </c>
      <c r="AF15" s="15"/>
      <c r="AG15" s="44">
        <f t="shared" si="10"/>
        <v>0</v>
      </c>
      <c r="AH15" s="43">
        <v>4000</v>
      </c>
      <c r="AI15" s="15"/>
      <c r="AJ15" s="44">
        <f t="shared" si="11"/>
        <v>0</v>
      </c>
      <c r="AK15" s="43">
        <v>10</v>
      </c>
      <c r="AL15" s="15"/>
      <c r="AM15" s="44">
        <f t="shared" si="12"/>
        <v>0</v>
      </c>
      <c r="AN15" s="43"/>
      <c r="AO15" s="15"/>
      <c r="AP15" s="44">
        <f t="shared" si="13"/>
        <v>0</v>
      </c>
      <c r="AQ15" s="43">
        <v>1200</v>
      </c>
      <c r="AR15" s="15"/>
      <c r="AS15" s="44">
        <f t="shared" si="14"/>
        <v>0</v>
      </c>
      <c r="AT15" s="43">
        <v>50</v>
      </c>
      <c r="AU15" s="15"/>
      <c r="AV15" s="44">
        <f t="shared" si="15"/>
        <v>0</v>
      </c>
      <c r="AW15" s="43"/>
      <c r="AX15" s="15"/>
      <c r="AY15" s="44">
        <f t="shared" si="16"/>
        <v>0</v>
      </c>
      <c r="AZ15" s="43">
        <v>1500</v>
      </c>
      <c r="BA15" s="15"/>
      <c r="BB15" s="44">
        <f t="shared" si="17"/>
        <v>0</v>
      </c>
      <c r="BC15" s="44">
        <f t="shared" si="18"/>
        <v>0</v>
      </c>
      <c r="BD15" s="44">
        <f t="shared" ref="BD15:BG15" si="30">+BC15*(1+BD$1)</f>
        <v>0</v>
      </c>
      <c r="BE15" s="44">
        <f t="shared" si="30"/>
        <v>0</v>
      </c>
      <c r="BF15" s="44">
        <f t="shared" si="30"/>
        <v>0</v>
      </c>
      <c r="BG15" s="44">
        <f t="shared" si="30"/>
        <v>0</v>
      </c>
      <c r="BH15" s="14">
        <f t="shared" si="20"/>
        <v>0</v>
      </c>
    </row>
    <row r="16" spans="1:60" ht="45" x14ac:dyDescent="0.25">
      <c r="A16" s="11" t="s">
        <v>155</v>
      </c>
      <c r="B16" s="11" t="s">
        <v>405</v>
      </c>
      <c r="C16" s="60" t="s">
        <v>669</v>
      </c>
      <c r="D16" s="43"/>
      <c r="E16" s="15"/>
      <c r="F16" s="44">
        <f t="shared" si="1"/>
        <v>0</v>
      </c>
      <c r="G16" s="43"/>
      <c r="H16" s="15"/>
      <c r="I16" s="44">
        <f t="shared" si="2"/>
        <v>0</v>
      </c>
      <c r="J16" s="43">
        <v>350</v>
      </c>
      <c r="K16" s="15"/>
      <c r="L16" s="44">
        <f t="shared" si="3"/>
        <v>0</v>
      </c>
      <c r="M16" s="43"/>
      <c r="N16" s="15"/>
      <c r="O16" s="44">
        <f t="shared" si="4"/>
        <v>0</v>
      </c>
      <c r="P16" s="43"/>
      <c r="Q16" s="15"/>
      <c r="R16" s="44">
        <f t="shared" si="5"/>
        <v>0</v>
      </c>
      <c r="S16" s="43"/>
      <c r="T16" s="15"/>
      <c r="U16" s="44">
        <f t="shared" si="6"/>
        <v>0</v>
      </c>
      <c r="V16" s="43">
        <v>600</v>
      </c>
      <c r="W16" s="15"/>
      <c r="X16" s="44">
        <f t="shared" si="7"/>
        <v>0</v>
      </c>
      <c r="Y16" s="43"/>
      <c r="Z16" s="15"/>
      <c r="AA16" s="44">
        <f t="shared" si="8"/>
        <v>0</v>
      </c>
      <c r="AB16" s="43">
        <v>50</v>
      </c>
      <c r="AC16" s="15"/>
      <c r="AD16" s="44">
        <f t="shared" si="9"/>
        <v>0</v>
      </c>
      <c r="AE16" s="43">
        <v>50</v>
      </c>
      <c r="AF16" s="15"/>
      <c r="AG16" s="44">
        <f t="shared" si="10"/>
        <v>0</v>
      </c>
      <c r="AH16" s="43">
        <v>350</v>
      </c>
      <c r="AI16" s="15"/>
      <c r="AJ16" s="44">
        <f t="shared" si="11"/>
        <v>0</v>
      </c>
      <c r="AK16" s="43"/>
      <c r="AL16" s="15"/>
      <c r="AM16" s="44">
        <f t="shared" si="12"/>
        <v>0</v>
      </c>
      <c r="AN16" s="43"/>
      <c r="AO16" s="15"/>
      <c r="AP16" s="44">
        <f t="shared" si="13"/>
        <v>0</v>
      </c>
      <c r="AQ16" s="43">
        <v>100</v>
      </c>
      <c r="AR16" s="15"/>
      <c r="AS16" s="44">
        <f t="shared" si="14"/>
        <v>0</v>
      </c>
      <c r="AT16" s="43">
        <v>30</v>
      </c>
      <c r="AU16" s="15"/>
      <c r="AV16" s="44">
        <f t="shared" si="15"/>
        <v>0</v>
      </c>
      <c r="AW16" s="43"/>
      <c r="AX16" s="15"/>
      <c r="AY16" s="44">
        <f t="shared" si="16"/>
        <v>0</v>
      </c>
      <c r="AZ16" s="43">
        <v>70</v>
      </c>
      <c r="BA16" s="15"/>
      <c r="BB16" s="44">
        <f t="shared" si="17"/>
        <v>0</v>
      </c>
      <c r="BC16" s="44">
        <f t="shared" si="18"/>
        <v>0</v>
      </c>
      <c r="BD16" s="44">
        <f t="shared" ref="BD16:BG16" si="31">+BC16*(1+BD$1)</f>
        <v>0</v>
      </c>
      <c r="BE16" s="44">
        <f t="shared" si="31"/>
        <v>0</v>
      </c>
      <c r="BF16" s="44">
        <f t="shared" si="31"/>
        <v>0</v>
      </c>
      <c r="BG16" s="44">
        <f t="shared" si="31"/>
        <v>0</v>
      </c>
      <c r="BH16" s="14">
        <f t="shared" si="20"/>
        <v>0</v>
      </c>
    </row>
    <row r="17" spans="1:60" ht="45" x14ac:dyDescent="0.25">
      <c r="A17" s="11" t="s">
        <v>156</v>
      </c>
      <c r="B17" s="11" t="s">
        <v>406</v>
      </c>
      <c r="C17" s="60" t="s">
        <v>670</v>
      </c>
      <c r="D17" s="43"/>
      <c r="E17" s="15"/>
      <c r="F17" s="44">
        <f t="shared" si="1"/>
        <v>0</v>
      </c>
      <c r="G17" s="43"/>
      <c r="H17" s="15"/>
      <c r="I17" s="44">
        <f t="shared" si="2"/>
        <v>0</v>
      </c>
      <c r="J17" s="43">
        <v>500</v>
      </c>
      <c r="K17" s="15"/>
      <c r="L17" s="44">
        <f t="shared" si="3"/>
        <v>0</v>
      </c>
      <c r="M17" s="43"/>
      <c r="N17" s="15"/>
      <c r="O17" s="44">
        <f t="shared" si="4"/>
        <v>0</v>
      </c>
      <c r="P17" s="43"/>
      <c r="Q17" s="15"/>
      <c r="R17" s="44">
        <f t="shared" si="5"/>
        <v>0</v>
      </c>
      <c r="S17" s="43"/>
      <c r="T17" s="15"/>
      <c r="U17" s="44">
        <f t="shared" si="6"/>
        <v>0</v>
      </c>
      <c r="V17" s="43">
        <v>2500</v>
      </c>
      <c r="W17" s="15"/>
      <c r="X17" s="44">
        <f t="shared" si="7"/>
        <v>0</v>
      </c>
      <c r="Y17" s="43"/>
      <c r="Z17" s="15"/>
      <c r="AA17" s="44">
        <f t="shared" si="8"/>
        <v>0</v>
      </c>
      <c r="AB17" s="43">
        <v>1000</v>
      </c>
      <c r="AC17" s="15"/>
      <c r="AD17" s="44">
        <f t="shared" si="9"/>
        <v>0</v>
      </c>
      <c r="AE17" s="43">
        <v>500</v>
      </c>
      <c r="AF17" s="15"/>
      <c r="AG17" s="44">
        <f t="shared" si="10"/>
        <v>0</v>
      </c>
      <c r="AH17" s="43">
        <v>1500</v>
      </c>
      <c r="AI17" s="15"/>
      <c r="AJ17" s="44">
        <f t="shared" si="11"/>
        <v>0</v>
      </c>
      <c r="AK17" s="43"/>
      <c r="AL17" s="15"/>
      <c r="AM17" s="44">
        <f t="shared" si="12"/>
        <v>0</v>
      </c>
      <c r="AN17" s="43"/>
      <c r="AO17" s="15"/>
      <c r="AP17" s="44">
        <f t="shared" si="13"/>
        <v>0</v>
      </c>
      <c r="AQ17" s="43">
        <v>200</v>
      </c>
      <c r="AR17" s="15"/>
      <c r="AS17" s="44">
        <f t="shared" si="14"/>
        <v>0</v>
      </c>
      <c r="AT17" s="43">
        <v>30</v>
      </c>
      <c r="AU17" s="15"/>
      <c r="AV17" s="44">
        <f t="shared" si="15"/>
        <v>0</v>
      </c>
      <c r="AW17" s="43"/>
      <c r="AX17" s="15"/>
      <c r="AY17" s="44">
        <f t="shared" si="16"/>
        <v>0</v>
      </c>
      <c r="AZ17" s="43">
        <v>300</v>
      </c>
      <c r="BA17" s="15"/>
      <c r="BB17" s="44">
        <f t="shared" si="17"/>
        <v>0</v>
      </c>
      <c r="BC17" s="44">
        <f t="shared" si="18"/>
        <v>0</v>
      </c>
      <c r="BD17" s="44">
        <f t="shared" ref="BD17:BG17" si="32">+BC17*(1+BD$1)</f>
        <v>0</v>
      </c>
      <c r="BE17" s="44">
        <f t="shared" si="32"/>
        <v>0</v>
      </c>
      <c r="BF17" s="44">
        <f t="shared" si="32"/>
        <v>0</v>
      </c>
      <c r="BG17" s="44">
        <f t="shared" si="32"/>
        <v>0</v>
      </c>
      <c r="BH17" s="14">
        <f t="shared" si="20"/>
        <v>0</v>
      </c>
    </row>
    <row r="18" spans="1:60" ht="45" x14ac:dyDescent="0.25">
      <c r="A18" s="11" t="s">
        <v>157</v>
      </c>
      <c r="B18" s="11" t="s">
        <v>407</v>
      </c>
      <c r="C18" s="60" t="s">
        <v>671</v>
      </c>
      <c r="D18" s="43"/>
      <c r="E18" s="15"/>
      <c r="F18" s="44">
        <f t="shared" si="1"/>
        <v>0</v>
      </c>
      <c r="G18" s="43"/>
      <c r="H18" s="15"/>
      <c r="I18" s="44">
        <f t="shared" si="2"/>
        <v>0</v>
      </c>
      <c r="J18" s="43">
        <v>20</v>
      </c>
      <c r="K18" s="15"/>
      <c r="L18" s="44">
        <f t="shared" si="3"/>
        <v>0</v>
      </c>
      <c r="M18" s="43"/>
      <c r="N18" s="15"/>
      <c r="O18" s="44">
        <f t="shared" si="4"/>
        <v>0</v>
      </c>
      <c r="P18" s="43"/>
      <c r="Q18" s="15"/>
      <c r="R18" s="44">
        <f t="shared" si="5"/>
        <v>0</v>
      </c>
      <c r="S18" s="43"/>
      <c r="T18" s="15"/>
      <c r="U18" s="44">
        <f t="shared" si="6"/>
        <v>0</v>
      </c>
      <c r="V18" s="43">
        <v>150</v>
      </c>
      <c r="W18" s="15"/>
      <c r="X18" s="44">
        <f t="shared" si="7"/>
        <v>0</v>
      </c>
      <c r="Y18" s="43"/>
      <c r="Z18" s="15"/>
      <c r="AA18" s="44">
        <f t="shared" si="8"/>
        <v>0</v>
      </c>
      <c r="AB18" s="43">
        <v>30</v>
      </c>
      <c r="AC18" s="15"/>
      <c r="AD18" s="44">
        <f t="shared" si="9"/>
        <v>0</v>
      </c>
      <c r="AE18" s="43">
        <v>20</v>
      </c>
      <c r="AF18" s="15"/>
      <c r="AG18" s="44">
        <f t="shared" si="10"/>
        <v>0</v>
      </c>
      <c r="AH18" s="43">
        <v>50</v>
      </c>
      <c r="AI18" s="15"/>
      <c r="AJ18" s="44">
        <f t="shared" si="11"/>
        <v>0</v>
      </c>
      <c r="AK18" s="43"/>
      <c r="AL18" s="15"/>
      <c r="AM18" s="44">
        <f t="shared" si="12"/>
        <v>0</v>
      </c>
      <c r="AN18" s="43"/>
      <c r="AO18" s="15"/>
      <c r="AP18" s="44">
        <f t="shared" si="13"/>
        <v>0</v>
      </c>
      <c r="AQ18" s="43"/>
      <c r="AR18" s="15"/>
      <c r="AS18" s="44">
        <f t="shared" si="14"/>
        <v>0</v>
      </c>
      <c r="AT18" s="43"/>
      <c r="AU18" s="15"/>
      <c r="AV18" s="44">
        <f t="shared" si="15"/>
        <v>0</v>
      </c>
      <c r="AW18" s="43"/>
      <c r="AX18" s="15"/>
      <c r="AY18" s="44">
        <f t="shared" si="16"/>
        <v>0</v>
      </c>
      <c r="AZ18" s="43">
        <v>20</v>
      </c>
      <c r="BA18" s="15"/>
      <c r="BB18" s="44">
        <f t="shared" si="17"/>
        <v>0</v>
      </c>
      <c r="BC18" s="44">
        <f t="shared" si="18"/>
        <v>0</v>
      </c>
      <c r="BD18" s="44">
        <f t="shared" ref="BD18:BG18" si="33">+BC18*(1+BD$1)</f>
        <v>0</v>
      </c>
      <c r="BE18" s="44">
        <f t="shared" si="33"/>
        <v>0</v>
      </c>
      <c r="BF18" s="44">
        <f t="shared" si="33"/>
        <v>0</v>
      </c>
      <c r="BG18" s="44">
        <f t="shared" si="33"/>
        <v>0</v>
      </c>
      <c r="BH18" s="14">
        <f t="shared" si="20"/>
        <v>0</v>
      </c>
    </row>
    <row r="19" spans="1:60" ht="45" x14ac:dyDescent="0.25">
      <c r="A19" s="11" t="s">
        <v>158</v>
      </c>
      <c r="B19" s="11" t="s">
        <v>408</v>
      </c>
      <c r="C19" s="60" t="s">
        <v>177</v>
      </c>
      <c r="D19" s="43"/>
      <c r="E19" s="15"/>
      <c r="F19" s="44">
        <f t="shared" si="1"/>
        <v>0</v>
      </c>
      <c r="G19" s="43"/>
      <c r="H19" s="15"/>
      <c r="I19" s="44">
        <f t="shared" si="2"/>
        <v>0</v>
      </c>
      <c r="J19" s="43">
        <v>20</v>
      </c>
      <c r="K19" s="15"/>
      <c r="L19" s="44">
        <f t="shared" si="3"/>
        <v>0</v>
      </c>
      <c r="M19" s="43"/>
      <c r="N19" s="15"/>
      <c r="O19" s="44">
        <f t="shared" si="4"/>
        <v>0</v>
      </c>
      <c r="P19" s="43"/>
      <c r="Q19" s="15"/>
      <c r="R19" s="44">
        <f t="shared" si="5"/>
        <v>0</v>
      </c>
      <c r="S19" s="43"/>
      <c r="T19" s="15"/>
      <c r="U19" s="44">
        <f t="shared" si="6"/>
        <v>0</v>
      </c>
      <c r="V19" s="43">
        <v>150</v>
      </c>
      <c r="W19" s="15"/>
      <c r="X19" s="44">
        <f t="shared" si="7"/>
        <v>0</v>
      </c>
      <c r="Y19" s="43"/>
      <c r="Z19" s="15"/>
      <c r="AA19" s="44">
        <f t="shared" si="8"/>
        <v>0</v>
      </c>
      <c r="AB19" s="43">
        <v>30</v>
      </c>
      <c r="AC19" s="15"/>
      <c r="AD19" s="44">
        <f t="shared" si="9"/>
        <v>0</v>
      </c>
      <c r="AE19" s="43">
        <v>20</v>
      </c>
      <c r="AF19" s="15"/>
      <c r="AG19" s="44">
        <f t="shared" si="10"/>
        <v>0</v>
      </c>
      <c r="AH19" s="43">
        <v>30</v>
      </c>
      <c r="AI19" s="15"/>
      <c r="AJ19" s="44">
        <f t="shared" si="11"/>
        <v>0</v>
      </c>
      <c r="AK19" s="43"/>
      <c r="AL19" s="15"/>
      <c r="AM19" s="44">
        <f t="shared" si="12"/>
        <v>0</v>
      </c>
      <c r="AN19" s="43"/>
      <c r="AO19" s="15"/>
      <c r="AP19" s="44">
        <f t="shared" si="13"/>
        <v>0</v>
      </c>
      <c r="AQ19" s="43"/>
      <c r="AR19" s="15"/>
      <c r="AS19" s="44">
        <f t="shared" si="14"/>
        <v>0</v>
      </c>
      <c r="AT19" s="43"/>
      <c r="AU19" s="15"/>
      <c r="AV19" s="44">
        <f t="shared" si="15"/>
        <v>0</v>
      </c>
      <c r="AW19" s="43"/>
      <c r="AX19" s="15"/>
      <c r="AY19" s="44">
        <f t="shared" si="16"/>
        <v>0</v>
      </c>
      <c r="AZ19" s="43">
        <v>10</v>
      </c>
      <c r="BA19" s="15"/>
      <c r="BB19" s="44">
        <f t="shared" si="17"/>
        <v>0</v>
      </c>
      <c r="BC19" s="44">
        <f t="shared" si="18"/>
        <v>0</v>
      </c>
      <c r="BD19" s="44">
        <f t="shared" ref="BD19:BG19" si="34">+BC19*(1+BD$1)</f>
        <v>0</v>
      </c>
      <c r="BE19" s="44">
        <f t="shared" si="34"/>
        <v>0</v>
      </c>
      <c r="BF19" s="44">
        <f t="shared" si="34"/>
        <v>0</v>
      </c>
      <c r="BG19" s="44">
        <f t="shared" si="34"/>
        <v>0</v>
      </c>
      <c r="BH19" s="14">
        <f t="shared" si="20"/>
        <v>0</v>
      </c>
    </row>
    <row r="20" spans="1:60" ht="30" x14ac:dyDescent="0.25">
      <c r="A20" s="11" t="s">
        <v>159</v>
      </c>
      <c r="B20" s="11" t="s">
        <v>409</v>
      </c>
      <c r="C20" s="60" t="s">
        <v>669</v>
      </c>
      <c r="D20" s="43"/>
      <c r="E20" s="15"/>
      <c r="F20" s="44">
        <f t="shared" si="1"/>
        <v>0</v>
      </c>
      <c r="G20" s="43"/>
      <c r="H20" s="15"/>
      <c r="I20" s="44">
        <f t="shared" si="2"/>
        <v>0</v>
      </c>
      <c r="J20" s="43">
        <v>20</v>
      </c>
      <c r="K20" s="15"/>
      <c r="L20" s="44">
        <f t="shared" si="3"/>
        <v>0</v>
      </c>
      <c r="M20" s="43"/>
      <c r="N20" s="15"/>
      <c r="O20" s="44">
        <f t="shared" si="4"/>
        <v>0</v>
      </c>
      <c r="P20" s="43"/>
      <c r="Q20" s="15"/>
      <c r="R20" s="44">
        <f t="shared" si="5"/>
        <v>0</v>
      </c>
      <c r="S20" s="43"/>
      <c r="T20" s="15"/>
      <c r="U20" s="44">
        <f t="shared" si="6"/>
        <v>0</v>
      </c>
      <c r="V20" s="43">
        <v>150</v>
      </c>
      <c r="W20" s="15"/>
      <c r="X20" s="44">
        <f t="shared" si="7"/>
        <v>0</v>
      </c>
      <c r="Y20" s="43"/>
      <c r="Z20" s="15"/>
      <c r="AA20" s="44">
        <f t="shared" si="8"/>
        <v>0</v>
      </c>
      <c r="AB20" s="43">
        <v>30</v>
      </c>
      <c r="AC20" s="15"/>
      <c r="AD20" s="44">
        <f t="shared" si="9"/>
        <v>0</v>
      </c>
      <c r="AE20" s="43">
        <v>20</v>
      </c>
      <c r="AF20" s="15"/>
      <c r="AG20" s="44">
        <f t="shared" si="10"/>
        <v>0</v>
      </c>
      <c r="AH20" s="43">
        <v>30</v>
      </c>
      <c r="AI20" s="15"/>
      <c r="AJ20" s="44">
        <f t="shared" si="11"/>
        <v>0</v>
      </c>
      <c r="AK20" s="43"/>
      <c r="AL20" s="15"/>
      <c r="AM20" s="44">
        <f t="shared" si="12"/>
        <v>0</v>
      </c>
      <c r="AN20" s="43"/>
      <c r="AO20" s="15"/>
      <c r="AP20" s="44">
        <f t="shared" si="13"/>
        <v>0</v>
      </c>
      <c r="AQ20" s="43"/>
      <c r="AR20" s="15"/>
      <c r="AS20" s="44">
        <f t="shared" si="14"/>
        <v>0</v>
      </c>
      <c r="AT20" s="43"/>
      <c r="AU20" s="15"/>
      <c r="AV20" s="44">
        <f t="shared" si="15"/>
        <v>0</v>
      </c>
      <c r="AW20" s="43"/>
      <c r="AX20" s="15"/>
      <c r="AY20" s="44">
        <f t="shared" si="16"/>
        <v>0</v>
      </c>
      <c r="AZ20" s="43">
        <v>10</v>
      </c>
      <c r="BA20" s="15"/>
      <c r="BB20" s="44">
        <f t="shared" si="17"/>
        <v>0</v>
      </c>
      <c r="BC20" s="44">
        <f t="shared" si="18"/>
        <v>0</v>
      </c>
      <c r="BD20" s="44">
        <f t="shared" ref="BD20:BG20" si="35">+BC20*(1+BD$1)</f>
        <v>0</v>
      </c>
      <c r="BE20" s="44">
        <f t="shared" si="35"/>
        <v>0</v>
      </c>
      <c r="BF20" s="44">
        <f t="shared" si="35"/>
        <v>0</v>
      </c>
      <c r="BG20" s="44">
        <f t="shared" si="35"/>
        <v>0</v>
      </c>
      <c r="BH20" s="14">
        <f t="shared" si="20"/>
        <v>0</v>
      </c>
    </row>
    <row r="21" spans="1:60" ht="45" x14ac:dyDescent="0.25">
      <c r="A21" s="11" t="s">
        <v>160</v>
      </c>
      <c r="B21" s="11" t="s">
        <v>410</v>
      </c>
      <c r="C21" s="60" t="s">
        <v>672</v>
      </c>
      <c r="D21" s="43"/>
      <c r="E21" s="15"/>
      <c r="F21" s="44">
        <f t="shared" si="1"/>
        <v>0</v>
      </c>
      <c r="G21" s="43"/>
      <c r="H21" s="15"/>
      <c r="I21" s="44">
        <f t="shared" si="2"/>
        <v>0</v>
      </c>
      <c r="J21" s="43">
        <v>80</v>
      </c>
      <c r="K21" s="15"/>
      <c r="L21" s="44">
        <f t="shared" si="3"/>
        <v>0</v>
      </c>
      <c r="M21" s="43"/>
      <c r="N21" s="15"/>
      <c r="O21" s="44">
        <f t="shared" si="4"/>
        <v>0</v>
      </c>
      <c r="P21" s="43"/>
      <c r="Q21" s="15"/>
      <c r="R21" s="44">
        <f t="shared" si="5"/>
        <v>0</v>
      </c>
      <c r="S21" s="43"/>
      <c r="T21" s="15"/>
      <c r="U21" s="44">
        <f t="shared" si="6"/>
        <v>0</v>
      </c>
      <c r="V21" s="43">
        <v>300</v>
      </c>
      <c r="W21" s="15"/>
      <c r="X21" s="44">
        <f t="shared" si="7"/>
        <v>0</v>
      </c>
      <c r="Y21" s="43"/>
      <c r="Z21" s="15"/>
      <c r="AA21" s="44">
        <f t="shared" si="8"/>
        <v>0</v>
      </c>
      <c r="AB21" s="43"/>
      <c r="AC21" s="15"/>
      <c r="AD21" s="44">
        <f t="shared" si="9"/>
        <v>0</v>
      </c>
      <c r="AE21" s="43"/>
      <c r="AF21" s="15"/>
      <c r="AG21" s="44">
        <f t="shared" si="10"/>
        <v>0</v>
      </c>
      <c r="AH21" s="43">
        <v>200</v>
      </c>
      <c r="AI21" s="15"/>
      <c r="AJ21" s="44">
        <f t="shared" si="11"/>
        <v>0</v>
      </c>
      <c r="AK21" s="43"/>
      <c r="AL21" s="15"/>
      <c r="AM21" s="44">
        <f t="shared" si="12"/>
        <v>0</v>
      </c>
      <c r="AN21" s="43"/>
      <c r="AO21" s="15"/>
      <c r="AP21" s="44">
        <f t="shared" si="13"/>
        <v>0</v>
      </c>
      <c r="AQ21" s="43"/>
      <c r="AR21" s="15"/>
      <c r="AS21" s="44">
        <f t="shared" si="14"/>
        <v>0</v>
      </c>
      <c r="AT21" s="43"/>
      <c r="AU21" s="15"/>
      <c r="AV21" s="44">
        <f t="shared" si="15"/>
        <v>0</v>
      </c>
      <c r="AW21" s="43"/>
      <c r="AX21" s="15"/>
      <c r="AY21" s="44">
        <f t="shared" si="16"/>
        <v>0</v>
      </c>
      <c r="AZ21" s="43">
        <v>20</v>
      </c>
      <c r="BA21" s="15"/>
      <c r="BB21" s="44">
        <f t="shared" si="17"/>
        <v>0</v>
      </c>
      <c r="BC21" s="44">
        <f t="shared" si="18"/>
        <v>0</v>
      </c>
      <c r="BD21" s="44">
        <f t="shared" ref="BD21:BG21" si="36">+BC21*(1+BD$1)</f>
        <v>0</v>
      </c>
      <c r="BE21" s="44">
        <f t="shared" si="36"/>
        <v>0</v>
      </c>
      <c r="BF21" s="44">
        <f t="shared" si="36"/>
        <v>0</v>
      </c>
      <c r="BG21" s="44">
        <f t="shared" si="36"/>
        <v>0</v>
      </c>
      <c r="BH21" s="14">
        <f t="shared" si="20"/>
        <v>0</v>
      </c>
    </row>
    <row r="22" spans="1:60" ht="45" x14ac:dyDescent="0.25">
      <c r="A22" s="11" t="s">
        <v>161</v>
      </c>
      <c r="B22" s="11" t="s">
        <v>411</v>
      </c>
      <c r="C22" s="60" t="s">
        <v>673</v>
      </c>
      <c r="D22" s="43"/>
      <c r="E22" s="15"/>
      <c r="F22" s="44">
        <f t="shared" si="1"/>
        <v>0</v>
      </c>
      <c r="G22" s="43"/>
      <c r="H22" s="15"/>
      <c r="I22" s="44">
        <f t="shared" si="2"/>
        <v>0</v>
      </c>
      <c r="J22" s="43">
        <v>15</v>
      </c>
      <c r="K22" s="15"/>
      <c r="L22" s="44">
        <f t="shared" si="3"/>
        <v>0</v>
      </c>
      <c r="M22" s="43"/>
      <c r="N22" s="15"/>
      <c r="O22" s="44">
        <f t="shared" si="4"/>
        <v>0</v>
      </c>
      <c r="P22" s="43"/>
      <c r="Q22" s="15"/>
      <c r="R22" s="44">
        <f t="shared" si="5"/>
        <v>0</v>
      </c>
      <c r="S22" s="43"/>
      <c r="T22" s="15"/>
      <c r="U22" s="44">
        <f t="shared" si="6"/>
        <v>0</v>
      </c>
      <c r="V22" s="43">
        <v>200</v>
      </c>
      <c r="W22" s="15"/>
      <c r="X22" s="44">
        <f t="shared" si="7"/>
        <v>0</v>
      </c>
      <c r="Y22" s="43"/>
      <c r="Z22" s="15"/>
      <c r="AA22" s="44">
        <f t="shared" si="8"/>
        <v>0</v>
      </c>
      <c r="AB22" s="43"/>
      <c r="AC22" s="15"/>
      <c r="AD22" s="44">
        <f t="shared" si="9"/>
        <v>0</v>
      </c>
      <c r="AE22" s="43"/>
      <c r="AF22" s="15"/>
      <c r="AG22" s="44">
        <f t="shared" si="10"/>
        <v>0</v>
      </c>
      <c r="AH22" s="43">
        <v>150</v>
      </c>
      <c r="AI22" s="15"/>
      <c r="AJ22" s="44">
        <f t="shared" si="11"/>
        <v>0</v>
      </c>
      <c r="AK22" s="43"/>
      <c r="AL22" s="15"/>
      <c r="AM22" s="44">
        <f t="shared" si="12"/>
        <v>0</v>
      </c>
      <c r="AN22" s="43"/>
      <c r="AO22" s="15"/>
      <c r="AP22" s="44">
        <f t="shared" si="13"/>
        <v>0</v>
      </c>
      <c r="AQ22" s="43"/>
      <c r="AR22" s="15"/>
      <c r="AS22" s="44">
        <f t="shared" si="14"/>
        <v>0</v>
      </c>
      <c r="AT22" s="43"/>
      <c r="AU22" s="15"/>
      <c r="AV22" s="44">
        <f t="shared" si="15"/>
        <v>0</v>
      </c>
      <c r="AW22" s="43"/>
      <c r="AX22" s="15"/>
      <c r="AY22" s="44">
        <f t="shared" si="16"/>
        <v>0</v>
      </c>
      <c r="AZ22" s="43">
        <v>40</v>
      </c>
      <c r="BA22" s="15"/>
      <c r="BB22" s="44">
        <f t="shared" si="17"/>
        <v>0</v>
      </c>
      <c r="BC22" s="44">
        <f t="shared" si="18"/>
        <v>0</v>
      </c>
      <c r="BD22" s="44">
        <f t="shared" ref="BD22:BG22" si="37">+BC22*(1+BD$1)</f>
        <v>0</v>
      </c>
      <c r="BE22" s="44">
        <f t="shared" si="37"/>
        <v>0</v>
      </c>
      <c r="BF22" s="44">
        <f t="shared" si="37"/>
        <v>0</v>
      </c>
      <c r="BG22" s="44">
        <f t="shared" si="37"/>
        <v>0</v>
      </c>
      <c r="BH22" s="14">
        <f t="shared" si="20"/>
        <v>0</v>
      </c>
    </row>
    <row r="23" spans="1:60" ht="51" x14ac:dyDescent="0.25">
      <c r="A23" s="11" t="s">
        <v>162</v>
      </c>
      <c r="B23" s="11" t="s">
        <v>412</v>
      </c>
      <c r="C23" s="60" t="s">
        <v>674</v>
      </c>
      <c r="D23" s="43"/>
      <c r="E23" s="15"/>
      <c r="F23" s="44">
        <f t="shared" si="1"/>
        <v>0</v>
      </c>
      <c r="G23" s="43"/>
      <c r="H23" s="15"/>
      <c r="I23" s="44">
        <f t="shared" si="2"/>
        <v>0</v>
      </c>
      <c r="J23" s="43">
        <v>90</v>
      </c>
      <c r="K23" s="15"/>
      <c r="L23" s="44">
        <f t="shared" si="3"/>
        <v>0</v>
      </c>
      <c r="M23" s="43"/>
      <c r="N23" s="15"/>
      <c r="O23" s="44">
        <f t="shared" si="4"/>
        <v>0</v>
      </c>
      <c r="P23" s="43"/>
      <c r="Q23" s="15"/>
      <c r="R23" s="44">
        <f t="shared" si="5"/>
        <v>0</v>
      </c>
      <c r="S23" s="43"/>
      <c r="T23" s="15"/>
      <c r="U23" s="44">
        <f t="shared" si="6"/>
        <v>0</v>
      </c>
      <c r="V23" s="43">
        <v>250</v>
      </c>
      <c r="W23" s="15"/>
      <c r="X23" s="44">
        <f t="shared" si="7"/>
        <v>0</v>
      </c>
      <c r="Y23" s="43"/>
      <c r="Z23" s="15"/>
      <c r="AA23" s="44">
        <f t="shared" si="8"/>
        <v>0</v>
      </c>
      <c r="AB23" s="43"/>
      <c r="AC23" s="15"/>
      <c r="AD23" s="44">
        <f t="shared" si="9"/>
        <v>0</v>
      </c>
      <c r="AE23" s="43">
        <v>50</v>
      </c>
      <c r="AF23" s="15"/>
      <c r="AG23" s="44">
        <f t="shared" si="10"/>
        <v>0</v>
      </c>
      <c r="AH23" s="43">
        <v>120</v>
      </c>
      <c r="AI23" s="15"/>
      <c r="AJ23" s="44">
        <f t="shared" si="11"/>
        <v>0</v>
      </c>
      <c r="AK23" s="43"/>
      <c r="AL23" s="15"/>
      <c r="AM23" s="44">
        <f t="shared" si="12"/>
        <v>0</v>
      </c>
      <c r="AN23" s="43"/>
      <c r="AO23" s="15"/>
      <c r="AP23" s="44">
        <f t="shared" si="13"/>
        <v>0</v>
      </c>
      <c r="AQ23" s="43"/>
      <c r="AR23" s="15"/>
      <c r="AS23" s="44">
        <f t="shared" si="14"/>
        <v>0</v>
      </c>
      <c r="AT23" s="43"/>
      <c r="AU23" s="15"/>
      <c r="AV23" s="44">
        <f t="shared" si="15"/>
        <v>0</v>
      </c>
      <c r="AW23" s="43"/>
      <c r="AX23" s="15"/>
      <c r="AY23" s="44">
        <f t="shared" si="16"/>
        <v>0</v>
      </c>
      <c r="AZ23" s="43">
        <v>50</v>
      </c>
      <c r="BA23" s="15"/>
      <c r="BB23" s="44">
        <f t="shared" si="17"/>
        <v>0</v>
      </c>
      <c r="BC23" s="44">
        <f t="shared" si="18"/>
        <v>0</v>
      </c>
      <c r="BD23" s="44">
        <f t="shared" ref="BD23:BG23" si="38">+BC23*(1+BD$1)</f>
        <v>0</v>
      </c>
      <c r="BE23" s="44">
        <f t="shared" si="38"/>
        <v>0</v>
      </c>
      <c r="BF23" s="44">
        <f t="shared" si="38"/>
        <v>0</v>
      </c>
      <c r="BG23" s="44">
        <f t="shared" si="38"/>
        <v>0</v>
      </c>
      <c r="BH23" s="14">
        <f t="shared" si="20"/>
        <v>0</v>
      </c>
    </row>
    <row r="24" spans="1:60" ht="45" x14ac:dyDescent="0.25">
      <c r="A24" s="11" t="s">
        <v>163</v>
      </c>
      <c r="B24" s="11" t="s">
        <v>413</v>
      </c>
      <c r="C24" s="60" t="s">
        <v>675</v>
      </c>
      <c r="D24" s="43"/>
      <c r="E24" s="15"/>
      <c r="F24" s="44">
        <f t="shared" si="1"/>
        <v>0</v>
      </c>
      <c r="G24" s="43"/>
      <c r="H24" s="15"/>
      <c r="I24" s="44">
        <f t="shared" si="2"/>
        <v>0</v>
      </c>
      <c r="J24" s="43">
        <v>20</v>
      </c>
      <c r="K24" s="15"/>
      <c r="L24" s="44">
        <f t="shared" si="3"/>
        <v>0</v>
      </c>
      <c r="M24" s="43"/>
      <c r="N24" s="15"/>
      <c r="O24" s="44">
        <f t="shared" si="4"/>
        <v>0</v>
      </c>
      <c r="P24" s="43"/>
      <c r="Q24" s="15"/>
      <c r="R24" s="44">
        <f t="shared" si="5"/>
        <v>0</v>
      </c>
      <c r="S24" s="43"/>
      <c r="T24" s="15"/>
      <c r="U24" s="44">
        <f t="shared" si="6"/>
        <v>0</v>
      </c>
      <c r="V24" s="43">
        <v>160</v>
      </c>
      <c r="W24" s="15"/>
      <c r="X24" s="44">
        <f t="shared" si="7"/>
        <v>0</v>
      </c>
      <c r="Y24" s="43"/>
      <c r="Z24" s="15"/>
      <c r="AA24" s="44">
        <f t="shared" si="8"/>
        <v>0</v>
      </c>
      <c r="AB24" s="43"/>
      <c r="AC24" s="15"/>
      <c r="AD24" s="44">
        <f t="shared" si="9"/>
        <v>0</v>
      </c>
      <c r="AE24" s="43"/>
      <c r="AF24" s="15"/>
      <c r="AG24" s="44">
        <f t="shared" si="10"/>
        <v>0</v>
      </c>
      <c r="AH24" s="43">
        <v>50</v>
      </c>
      <c r="AI24" s="15"/>
      <c r="AJ24" s="44">
        <f t="shared" si="11"/>
        <v>0</v>
      </c>
      <c r="AK24" s="43"/>
      <c r="AL24" s="15"/>
      <c r="AM24" s="44">
        <f t="shared" si="12"/>
        <v>0</v>
      </c>
      <c r="AN24" s="43"/>
      <c r="AO24" s="15"/>
      <c r="AP24" s="44">
        <f t="shared" si="13"/>
        <v>0</v>
      </c>
      <c r="AQ24" s="43"/>
      <c r="AR24" s="15"/>
      <c r="AS24" s="44">
        <f t="shared" si="14"/>
        <v>0</v>
      </c>
      <c r="AT24" s="43"/>
      <c r="AU24" s="15"/>
      <c r="AV24" s="44">
        <f t="shared" si="15"/>
        <v>0</v>
      </c>
      <c r="AW24" s="43"/>
      <c r="AX24" s="15"/>
      <c r="AY24" s="44">
        <f t="shared" si="16"/>
        <v>0</v>
      </c>
      <c r="AZ24" s="43">
        <v>70</v>
      </c>
      <c r="BA24" s="15"/>
      <c r="BB24" s="44">
        <f t="shared" si="17"/>
        <v>0</v>
      </c>
      <c r="BC24" s="44">
        <f t="shared" si="18"/>
        <v>0</v>
      </c>
      <c r="BD24" s="44">
        <f t="shared" ref="BD24:BG24" si="39">+BC24*(1+BD$1)</f>
        <v>0</v>
      </c>
      <c r="BE24" s="44">
        <f t="shared" si="39"/>
        <v>0</v>
      </c>
      <c r="BF24" s="44">
        <f t="shared" si="39"/>
        <v>0</v>
      </c>
      <c r="BG24" s="44">
        <f t="shared" si="39"/>
        <v>0</v>
      </c>
      <c r="BH24" s="14">
        <f t="shared" si="20"/>
        <v>0</v>
      </c>
    </row>
    <row r="25" spans="1:60" ht="45" x14ac:dyDescent="0.25">
      <c r="A25" s="11" t="s">
        <v>164</v>
      </c>
      <c r="B25" s="11" t="s">
        <v>414</v>
      </c>
      <c r="C25" s="60" t="s">
        <v>74</v>
      </c>
      <c r="D25" s="43"/>
      <c r="E25" s="15"/>
      <c r="F25" s="44">
        <f t="shared" si="1"/>
        <v>0</v>
      </c>
      <c r="G25" s="43"/>
      <c r="H25" s="15"/>
      <c r="I25" s="44">
        <f t="shared" si="2"/>
        <v>0</v>
      </c>
      <c r="J25" s="43">
        <v>150</v>
      </c>
      <c r="K25" s="15"/>
      <c r="L25" s="44">
        <f t="shared" si="3"/>
        <v>0</v>
      </c>
      <c r="M25" s="43"/>
      <c r="N25" s="15"/>
      <c r="O25" s="44">
        <f t="shared" si="4"/>
        <v>0</v>
      </c>
      <c r="P25" s="43"/>
      <c r="Q25" s="15"/>
      <c r="R25" s="44">
        <f t="shared" si="5"/>
        <v>0</v>
      </c>
      <c r="S25" s="43"/>
      <c r="T25" s="15"/>
      <c r="U25" s="44">
        <f t="shared" si="6"/>
        <v>0</v>
      </c>
      <c r="V25" s="43">
        <v>150</v>
      </c>
      <c r="W25" s="15"/>
      <c r="X25" s="44">
        <f t="shared" si="7"/>
        <v>0</v>
      </c>
      <c r="Y25" s="43"/>
      <c r="Z25" s="15"/>
      <c r="AA25" s="44">
        <f t="shared" si="8"/>
        <v>0</v>
      </c>
      <c r="AB25" s="43">
        <v>200</v>
      </c>
      <c r="AC25" s="15"/>
      <c r="AD25" s="44">
        <f t="shared" si="9"/>
        <v>0</v>
      </c>
      <c r="AE25" s="43"/>
      <c r="AF25" s="15"/>
      <c r="AG25" s="44">
        <f t="shared" si="10"/>
        <v>0</v>
      </c>
      <c r="AH25" s="43">
        <v>200</v>
      </c>
      <c r="AI25" s="15"/>
      <c r="AJ25" s="44">
        <f t="shared" si="11"/>
        <v>0</v>
      </c>
      <c r="AK25" s="43"/>
      <c r="AL25" s="15"/>
      <c r="AM25" s="44">
        <f t="shared" si="12"/>
        <v>0</v>
      </c>
      <c r="AN25" s="43"/>
      <c r="AO25" s="15"/>
      <c r="AP25" s="44">
        <f t="shared" si="13"/>
        <v>0</v>
      </c>
      <c r="AQ25" s="43"/>
      <c r="AR25" s="15"/>
      <c r="AS25" s="44">
        <f t="shared" si="14"/>
        <v>0</v>
      </c>
      <c r="AT25" s="43"/>
      <c r="AU25" s="15"/>
      <c r="AV25" s="44">
        <f t="shared" si="15"/>
        <v>0</v>
      </c>
      <c r="AW25" s="43"/>
      <c r="AX25" s="15"/>
      <c r="AY25" s="44">
        <f t="shared" si="16"/>
        <v>0</v>
      </c>
      <c r="AZ25" s="43">
        <v>40</v>
      </c>
      <c r="BA25" s="15"/>
      <c r="BB25" s="44">
        <f t="shared" si="17"/>
        <v>0</v>
      </c>
      <c r="BC25" s="44">
        <f t="shared" si="18"/>
        <v>0</v>
      </c>
      <c r="BD25" s="44">
        <f t="shared" ref="BD25:BG25" si="40">+BC25*(1+BD$1)</f>
        <v>0</v>
      </c>
      <c r="BE25" s="44">
        <f t="shared" si="40"/>
        <v>0</v>
      </c>
      <c r="BF25" s="44">
        <f t="shared" si="40"/>
        <v>0</v>
      </c>
      <c r="BG25" s="44">
        <f t="shared" si="40"/>
        <v>0</v>
      </c>
      <c r="BH25" s="14">
        <f t="shared" si="20"/>
        <v>0</v>
      </c>
    </row>
    <row r="26" spans="1:60" ht="60" x14ac:dyDescent="0.25">
      <c r="A26" s="11" t="s">
        <v>165</v>
      </c>
      <c r="B26" s="11" t="s">
        <v>415</v>
      </c>
      <c r="C26" s="60" t="s">
        <v>676</v>
      </c>
      <c r="D26" s="43"/>
      <c r="E26" s="15"/>
      <c r="F26" s="44">
        <f t="shared" si="1"/>
        <v>0</v>
      </c>
      <c r="G26" s="43"/>
      <c r="H26" s="15"/>
      <c r="I26" s="44">
        <f t="shared" si="2"/>
        <v>0</v>
      </c>
      <c r="J26" s="43">
        <v>150</v>
      </c>
      <c r="K26" s="15"/>
      <c r="L26" s="44">
        <f t="shared" si="3"/>
        <v>0</v>
      </c>
      <c r="M26" s="43"/>
      <c r="N26" s="15"/>
      <c r="O26" s="44">
        <f t="shared" si="4"/>
        <v>0</v>
      </c>
      <c r="P26" s="43"/>
      <c r="Q26" s="15"/>
      <c r="R26" s="44">
        <f t="shared" si="5"/>
        <v>0</v>
      </c>
      <c r="S26" s="43"/>
      <c r="T26" s="15"/>
      <c r="U26" s="44">
        <f t="shared" si="6"/>
        <v>0</v>
      </c>
      <c r="V26" s="43">
        <v>1000</v>
      </c>
      <c r="W26" s="15"/>
      <c r="X26" s="44">
        <f t="shared" si="7"/>
        <v>0</v>
      </c>
      <c r="Y26" s="43"/>
      <c r="Z26" s="15"/>
      <c r="AA26" s="44">
        <f t="shared" si="8"/>
        <v>0</v>
      </c>
      <c r="AB26" s="43">
        <v>250</v>
      </c>
      <c r="AC26" s="15"/>
      <c r="AD26" s="44">
        <f t="shared" si="9"/>
        <v>0</v>
      </c>
      <c r="AE26" s="43"/>
      <c r="AF26" s="15"/>
      <c r="AG26" s="44">
        <f t="shared" si="10"/>
        <v>0</v>
      </c>
      <c r="AH26" s="43">
        <v>1200</v>
      </c>
      <c r="AI26" s="15"/>
      <c r="AJ26" s="44">
        <f t="shared" si="11"/>
        <v>0</v>
      </c>
      <c r="AK26" s="43"/>
      <c r="AL26" s="15"/>
      <c r="AM26" s="44">
        <f t="shared" si="12"/>
        <v>0</v>
      </c>
      <c r="AN26" s="43"/>
      <c r="AO26" s="15"/>
      <c r="AP26" s="44">
        <f t="shared" si="13"/>
        <v>0</v>
      </c>
      <c r="AQ26" s="43"/>
      <c r="AR26" s="15"/>
      <c r="AS26" s="44">
        <f t="shared" si="14"/>
        <v>0</v>
      </c>
      <c r="AT26" s="43"/>
      <c r="AU26" s="15"/>
      <c r="AV26" s="44">
        <f t="shared" si="15"/>
        <v>0</v>
      </c>
      <c r="AW26" s="43"/>
      <c r="AX26" s="15"/>
      <c r="AY26" s="44">
        <f t="shared" si="16"/>
        <v>0</v>
      </c>
      <c r="AZ26" s="43">
        <v>450</v>
      </c>
      <c r="BA26" s="15"/>
      <c r="BB26" s="44">
        <f t="shared" si="17"/>
        <v>0</v>
      </c>
      <c r="BC26" s="44">
        <f t="shared" si="18"/>
        <v>0</v>
      </c>
      <c r="BD26" s="44">
        <f t="shared" ref="BD26:BG26" si="41">+BC26*(1+BD$1)</f>
        <v>0</v>
      </c>
      <c r="BE26" s="44">
        <f t="shared" si="41"/>
        <v>0</v>
      </c>
      <c r="BF26" s="44">
        <f t="shared" si="41"/>
        <v>0</v>
      </c>
      <c r="BG26" s="44">
        <f t="shared" si="41"/>
        <v>0</v>
      </c>
      <c r="BH26" s="14">
        <f t="shared" si="20"/>
        <v>0</v>
      </c>
    </row>
    <row r="27" spans="1:60" ht="60" x14ac:dyDescent="0.25">
      <c r="A27" s="11" t="s">
        <v>166</v>
      </c>
      <c r="B27" s="11" t="s">
        <v>416</v>
      </c>
      <c r="C27" s="60" t="s">
        <v>677</v>
      </c>
      <c r="D27" s="43"/>
      <c r="E27" s="15"/>
      <c r="F27" s="44">
        <f t="shared" si="1"/>
        <v>0</v>
      </c>
      <c r="G27" s="43"/>
      <c r="H27" s="15"/>
      <c r="I27" s="44">
        <f t="shared" si="2"/>
        <v>0</v>
      </c>
      <c r="J27" s="43">
        <v>500</v>
      </c>
      <c r="K27" s="15"/>
      <c r="L27" s="44">
        <f t="shared" si="3"/>
        <v>0</v>
      </c>
      <c r="M27" s="43"/>
      <c r="N27" s="15"/>
      <c r="O27" s="44">
        <f t="shared" si="4"/>
        <v>0</v>
      </c>
      <c r="P27" s="43"/>
      <c r="Q27" s="15"/>
      <c r="R27" s="44">
        <f t="shared" si="5"/>
        <v>0</v>
      </c>
      <c r="S27" s="43"/>
      <c r="T27" s="15"/>
      <c r="U27" s="44">
        <f t="shared" si="6"/>
        <v>0</v>
      </c>
      <c r="V27" s="43">
        <v>100</v>
      </c>
      <c r="W27" s="15"/>
      <c r="X27" s="44">
        <f t="shared" si="7"/>
        <v>0</v>
      </c>
      <c r="Y27" s="43"/>
      <c r="Z27" s="15"/>
      <c r="AA27" s="44">
        <f t="shared" si="8"/>
        <v>0</v>
      </c>
      <c r="AB27" s="43">
        <v>300</v>
      </c>
      <c r="AC27" s="15"/>
      <c r="AD27" s="44">
        <f t="shared" si="9"/>
        <v>0</v>
      </c>
      <c r="AE27" s="43"/>
      <c r="AF27" s="15"/>
      <c r="AG27" s="44">
        <f t="shared" si="10"/>
        <v>0</v>
      </c>
      <c r="AH27" s="43">
        <v>100</v>
      </c>
      <c r="AI27" s="15"/>
      <c r="AJ27" s="44">
        <f t="shared" si="11"/>
        <v>0</v>
      </c>
      <c r="AK27" s="43"/>
      <c r="AL27" s="15"/>
      <c r="AM27" s="44">
        <f t="shared" si="12"/>
        <v>0</v>
      </c>
      <c r="AN27" s="43"/>
      <c r="AO27" s="15"/>
      <c r="AP27" s="44">
        <f t="shared" si="13"/>
        <v>0</v>
      </c>
      <c r="AQ27" s="43"/>
      <c r="AR27" s="15"/>
      <c r="AS27" s="44">
        <f t="shared" si="14"/>
        <v>0</v>
      </c>
      <c r="AT27" s="43"/>
      <c r="AU27" s="15"/>
      <c r="AV27" s="44">
        <f t="shared" si="15"/>
        <v>0</v>
      </c>
      <c r="AW27" s="43"/>
      <c r="AX27" s="15"/>
      <c r="AY27" s="44">
        <f t="shared" si="16"/>
        <v>0</v>
      </c>
      <c r="AZ27" s="43">
        <v>150</v>
      </c>
      <c r="BA27" s="15"/>
      <c r="BB27" s="44">
        <f t="shared" si="17"/>
        <v>0</v>
      </c>
      <c r="BC27" s="44">
        <f t="shared" si="18"/>
        <v>0</v>
      </c>
      <c r="BD27" s="44">
        <f t="shared" ref="BD27:BG27" si="42">+BC27*(1+BD$1)</f>
        <v>0</v>
      </c>
      <c r="BE27" s="44">
        <f t="shared" si="42"/>
        <v>0</v>
      </c>
      <c r="BF27" s="44">
        <f t="shared" si="42"/>
        <v>0</v>
      </c>
      <c r="BG27" s="44">
        <f t="shared" si="42"/>
        <v>0</v>
      </c>
      <c r="BH27" s="14">
        <f t="shared" si="20"/>
        <v>0</v>
      </c>
    </row>
    <row r="28" spans="1:60" ht="45" x14ac:dyDescent="0.25">
      <c r="A28" s="11" t="s">
        <v>167</v>
      </c>
      <c r="B28" s="11" t="s">
        <v>417</v>
      </c>
      <c r="C28" s="60" t="s">
        <v>678</v>
      </c>
      <c r="D28" s="43"/>
      <c r="E28" s="15"/>
      <c r="F28" s="44">
        <f t="shared" si="1"/>
        <v>0</v>
      </c>
      <c r="G28" s="43"/>
      <c r="H28" s="15"/>
      <c r="I28" s="44">
        <f t="shared" si="2"/>
        <v>0</v>
      </c>
      <c r="J28" s="43">
        <v>20</v>
      </c>
      <c r="K28" s="15"/>
      <c r="L28" s="44">
        <f t="shared" si="3"/>
        <v>0</v>
      </c>
      <c r="M28" s="43"/>
      <c r="N28" s="15"/>
      <c r="O28" s="44">
        <f t="shared" si="4"/>
        <v>0</v>
      </c>
      <c r="P28" s="43"/>
      <c r="Q28" s="15"/>
      <c r="R28" s="44">
        <f t="shared" si="5"/>
        <v>0</v>
      </c>
      <c r="S28" s="43"/>
      <c r="T28" s="15"/>
      <c r="U28" s="44">
        <f t="shared" si="6"/>
        <v>0</v>
      </c>
      <c r="V28" s="43">
        <v>200</v>
      </c>
      <c r="W28" s="15"/>
      <c r="X28" s="44">
        <f t="shared" si="7"/>
        <v>0</v>
      </c>
      <c r="Y28" s="43"/>
      <c r="Z28" s="15"/>
      <c r="AA28" s="44">
        <f t="shared" si="8"/>
        <v>0</v>
      </c>
      <c r="AB28" s="43">
        <v>100</v>
      </c>
      <c r="AC28" s="15"/>
      <c r="AD28" s="44">
        <f t="shared" si="9"/>
        <v>0</v>
      </c>
      <c r="AE28" s="43"/>
      <c r="AF28" s="15"/>
      <c r="AG28" s="44">
        <f t="shared" si="10"/>
        <v>0</v>
      </c>
      <c r="AH28" s="43">
        <v>100</v>
      </c>
      <c r="AI28" s="15"/>
      <c r="AJ28" s="44">
        <f t="shared" si="11"/>
        <v>0</v>
      </c>
      <c r="AK28" s="43"/>
      <c r="AL28" s="15"/>
      <c r="AM28" s="44">
        <f t="shared" si="12"/>
        <v>0</v>
      </c>
      <c r="AN28" s="43"/>
      <c r="AO28" s="15"/>
      <c r="AP28" s="44">
        <f t="shared" si="13"/>
        <v>0</v>
      </c>
      <c r="AQ28" s="43"/>
      <c r="AR28" s="15"/>
      <c r="AS28" s="44">
        <f t="shared" si="14"/>
        <v>0</v>
      </c>
      <c r="AT28" s="43"/>
      <c r="AU28" s="15"/>
      <c r="AV28" s="44">
        <f t="shared" si="15"/>
        <v>0</v>
      </c>
      <c r="AW28" s="43"/>
      <c r="AX28" s="15"/>
      <c r="AY28" s="44">
        <f t="shared" si="16"/>
        <v>0</v>
      </c>
      <c r="AZ28" s="43">
        <v>50</v>
      </c>
      <c r="BA28" s="15"/>
      <c r="BB28" s="44">
        <f t="shared" si="17"/>
        <v>0</v>
      </c>
      <c r="BC28" s="44">
        <f t="shared" si="18"/>
        <v>0</v>
      </c>
      <c r="BD28" s="44">
        <f t="shared" ref="BD28:BG28" si="43">+BC28*(1+BD$1)</f>
        <v>0</v>
      </c>
      <c r="BE28" s="44">
        <f t="shared" si="43"/>
        <v>0</v>
      </c>
      <c r="BF28" s="44">
        <f t="shared" si="43"/>
        <v>0</v>
      </c>
      <c r="BG28" s="44">
        <f t="shared" si="43"/>
        <v>0</v>
      </c>
      <c r="BH28" s="14">
        <f t="shared" si="20"/>
        <v>0</v>
      </c>
    </row>
    <row r="29" spans="1:60" ht="45" x14ac:dyDescent="0.25">
      <c r="A29" s="11" t="s">
        <v>168</v>
      </c>
      <c r="B29" s="11" t="s">
        <v>418</v>
      </c>
      <c r="C29" s="60" t="s">
        <v>679</v>
      </c>
      <c r="D29" s="43"/>
      <c r="E29" s="15"/>
      <c r="F29" s="44">
        <f t="shared" si="1"/>
        <v>0</v>
      </c>
      <c r="G29" s="43"/>
      <c r="H29" s="15"/>
      <c r="I29" s="44">
        <f t="shared" si="2"/>
        <v>0</v>
      </c>
      <c r="J29" s="43">
        <v>20</v>
      </c>
      <c r="K29" s="15"/>
      <c r="L29" s="44">
        <f t="shared" si="3"/>
        <v>0</v>
      </c>
      <c r="M29" s="43"/>
      <c r="N29" s="15"/>
      <c r="O29" s="44">
        <f t="shared" si="4"/>
        <v>0</v>
      </c>
      <c r="P29" s="43"/>
      <c r="Q29" s="15"/>
      <c r="R29" s="44">
        <f t="shared" si="5"/>
        <v>0</v>
      </c>
      <c r="S29" s="43"/>
      <c r="T29" s="15"/>
      <c r="U29" s="44">
        <f t="shared" si="6"/>
        <v>0</v>
      </c>
      <c r="V29" s="43">
        <v>700</v>
      </c>
      <c r="W29" s="15"/>
      <c r="X29" s="44">
        <f t="shared" si="7"/>
        <v>0</v>
      </c>
      <c r="Y29" s="43"/>
      <c r="Z29" s="15"/>
      <c r="AA29" s="44">
        <f t="shared" si="8"/>
        <v>0</v>
      </c>
      <c r="AB29" s="43">
        <v>100</v>
      </c>
      <c r="AC29" s="15"/>
      <c r="AD29" s="44">
        <f t="shared" si="9"/>
        <v>0</v>
      </c>
      <c r="AE29" s="43"/>
      <c r="AF29" s="15"/>
      <c r="AG29" s="44">
        <f t="shared" si="10"/>
        <v>0</v>
      </c>
      <c r="AH29" s="43">
        <v>700</v>
      </c>
      <c r="AI29" s="15"/>
      <c r="AJ29" s="44">
        <f t="shared" si="11"/>
        <v>0</v>
      </c>
      <c r="AK29" s="43"/>
      <c r="AL29" s="15"/>
      <c r="AM29" s="44">
        <f t="shared" si="12"/>
        <v>0</v>
      </c>
      <c r="AN29" s="43"/>
      <c r="AO29" s="15"/>
      <c r="AP29" s="44">
        <f t="shared" si="13"/>
        <v>0</v>
      </c>
      <c r="AQ29" s="43"/>
      <c r="AR29" s="15"/>
      <c r="AS29" s="44">
        <f t="shared" si="14"/>
        <v>0</v>
      </c>
      <c r="AT29" s="43"/>
      <c r="AU29" s="15"/>
      <c r="AV29" s="44">
        <f t="shared" si="15"/>
        <v>0</v>
      </c>
      <c r="AW29" s="43"/>
      <c r="AX29" s="15"/>
      <c r="AY29" s="44">
        <f t="shared" si="16"/>
        <v>0</v>
      </c>
      <c r="AZ29" s="43">
        <v>50</v>
      </c>
      <c r="BA29" s="15"/>
      <c r="BB29" s="44">
        <f t="shared" si="17"/>
        <v>0</v>
      </c>
      <c r="BC29" s="44">
        <f t="shared" si="18"/>
        <v>0</v>
      </c>
      <c r="BD29" s="44">
        <f t="shared" ref="BD29:BG29" si="44">+BC29*(1+BD$1)</f>
        <v>0</v>
      </c>
      <c r="BE29" s="44">
        <f t="shared" si="44"/>
        <v>0</v>
      </c>
      <c r="BF29" s="44">
        <f t="shared" si="44"/>
        <v>0</v>
      </c>
      <c r="BG29" s="44">
        <f t="shared" si="44"/>
        <v>0</v>
      </c>
      <c r="BH29" s="14">
        <f t="shared" si="20"/>
        <v>0</v>
      </c>
    </row>
    <row r="30" spans="1:60" ht="51" x14ac:dyDescent="0.25">
      <c r="A30" s="11" t="s">
        <v>169</v>
      </c>
      <c r="B30" s="11" t="s">
        <v>419</v>
      </c>
      <c r="C30" s="60" t="s">
        <v>680</v>
      </c>
      <c r="D30" s="61"/>
      <c r="E30" s="63"/>
      <c r="F30" s="61"/>
      <c r="G30" s="61"/>
      <c r="H30" s="63"/>
      <c r="I30" s="61"/>
      <c r="J30" s="61">
        <v>500</v>
      </c>
      <c r="K30" s="63"/>
      <c r="L30" s="61"/>
      <c r="M30" s="61"/>
      <c r="N30" s="63"/>
      <c r="O30" s="61"/>
      <c r="P30" s="61"/>
      <c r="Q30" s="63"/>
      <c r="R30" s="61"/>
      <c r="S30" s="61"/>
      <c r="T30" s="63"/>
      <c r="U30" s="61"/>
      <c r="V30" s="61">
        <v>6000</v>
      </c>
      <c r="W30" s="63"/>
      <c r="X30" s="61"/>
      <c r="Y30" s="61"/>
      <c r="Z30" s="63"/>
      <c r="AA30" s="61"/>
      <c r="AB30" s="61">
        <v>1000</v>
      </c>
      <c r="AC30" s="63"/>
      <c r="AD30" s="61"/>
      <c r="AE30" s="61">
        <v>1000</v>
      </c>
      <c r="AF30" s="63"/>
      <c r="AG30" s="61"/>
      <c r="AH30" s="61">
        <v>1500</v>
      </c>
      <c r="AI30" s="63"/>
      <c r="AJ30" s="61"/>
      <c r="AK30" s="61"/>
      <c r="AL30" s="63"/>
      <c r="AM30" s="61"/>
      <c r="AN30" s="61"/>
      <c r="AO30" s="63"/>
      <c r="AP30" s="61"/>
      <c r="AQ30" s="61">
        <v>200</v>
      </c>
      <c r="AR30" s="63"/>
      <c r="AS30" s="61"/>
      <c r="AT30" s="61"/>
      <c r="AU30" s="63"/>
      <c r="AV30" s="61"/>
      <c r="AW30" s="61"/>
      <c r="AX30" s="63"/>
      <c r="AY30" s="61"/>
      <c r="AZ30" s="61">
        <v>500</v>
      </c>
      <c r="BA30" s="63"/>
      <c r="BB30" s="61"/>
      <c r="BC30" s="44">
        <f t="shared" si="18"/>
        <v>0</v>
      </c>
      <c r="BD30" s="44">
        <f t="shared" ref="BD30:BG30" si="45">+BC30*(1+BD$1)</f>
        <v>0</v>
      </c>
      <c r="BE30" s="44">
        <f t="shared" si="45"/>
        <v>0</v>
      </c>
      <c r="BF30" s="44">
        <f t="shared" si="45"/>
        <v>0</v>
      </c>
      <c r="BG30" s="44">
        <f t="shared" si="45"/>
        <v>0</v>
      </c>
      <c r="BH30" s="14">
        <f t="shared" si="20"/>
        <v>0</v>
      </c>
    </row>
    <row r="31" spans="1:60" ht="60" x14ac:dyDescent="0.25">
      <c r="A31" s="11" t="s">
        <v>170</v>
      </c>
      <c r="B31" s="11" t="s">
        <v>420</v>
      </c>
      <c r="C31" s="60" t="s">
        <v>681</v>
      </c>
      <c r="D31" s="61"/>
      <c r="E31" s="63"/>
      <c r="F31" s="61"/>
      <c r="G31" s="61"/>
      <c r="H31" s="63"/>
      <c r="I31" s="61"/>
      <c r="J31" s="61">
        <v>150</v>
      </c>
      <c r="K31" s="63"/>
      <c r="L31" s="61"/>
      <c r="M31" s="61"/>
      <c r="N31" s="63"/>
      <c r="O31" s="61"/>
      <c r="P31" s="61"/>
      <c r="Q31" s="63"/>
      <c r="R31" s="61"/>
      <c r="S31" s="61"/>
      <c r="T31" s="63"/>
      <c r="U31" s="61"/>
      <c r="V31" s="61">
        <v>700</v>
      </c>
      <c r="W31" s="63"/>
      <c r="X31" s="61"/>
      <c r="Y31" s="61"/>
      <c r="Z31" s="63"/>
      <c r="AA31" s="61"/>
      <c r="AB31" s="61"/>
      <c r="AC31" s="63"/>
      <c r="AD31" s="61"/>
      <c r="AE31" s="61"/>
      <c r="AF31" s="63"/>
      <c r="AG31" s="61"/>
      <c r="AH31" s="61">
        <v>400</v>
      </c>
      <c r="AI31" s="63"/>
      <c r="AJ31" s="61"/>
      <c r="AK31" s="61"/>
      <c r="AL31" s="63"/>
      <c r="AM31" s="61"/>
      <c r="AN31" s="61"/>
      <c r="AO31" s="63"/>
      <c r="AP31" s="61"/>
      <c r="AQ31" s="61"/>
      <c r="AR31" s="63"/>
      <c r="AS31" s="61"/>
      <c r="AT31" s="61"/>
      <c r="AU31" s="63"/>
      <c r="AV31" s="61"/>
      <c r="AW31" s="61"/>
      <c r="AX31" s="63"/>
      <c r="AY31" s="61"/>
      <c r="AZ31" s="61">
        <v>150</v>
      </c>
      <c r="BA31" s="63"/>
      <c r="BB31" s="61"/>
      <c r="BC31" s="44">
        <f t="shared" si="18"/>
        <v>0</v>
      </c>
      <c r="BD31" s="44">
        <f t="shared" ref="BD31:BG31" si="46">+BC31*(1+BD$1)</f>
        <v>0</v>
      </c>
      <c r="BE31" s="44">
        <f t="shared" si="46"/>
        <v>0</v>
      </c>
      <c r="BF31" s="44">
        <f t="shared" si="46"/>
        <v>0</v>
      </c>
      <c r="BG31" s="44">
        <f t="shared" si="46"/>
        <v>0</v>
      </c>
      <c r="BH31" s="14">
        <f t="shared" si="20"/>
        <v>0</v>
      </c>
    </row>
    <row r="32" spans="1:60" ht="89.25" x14ac:dyDescent="0.25">
      <c r="A32" s="11" t="s">
        <v>171</v>
      </c>
      <c r="B32" s="11" t="s">
        <v>421</v>
      </c>
      <c r="C32" s="60" t="s">
        <v>682</v>
      </c>
      <c r="D32" s="61"/>
      <c r="E32" s="63"/>
      <c r="F32" s="61"/>
      <c r="G32" s="61">
        <v>1500</v>
      </c>
      <c r="H32" s="63"/>
      <c r="I32" s="61"/>
      <c r="J32" s="61">
        <v>3500</v>
      </c>
      <c r="K32" s="63"/>
      <c r="L32" s="61"/>
      <c r="M32" s="61">
        <v>50</v>
      </c>
      <c r="N32" s="63"/>
      <c r="O32" s="61"/>
      <c r="P32" s="61">
        <v>50</v>
      </c>
      <c r="Q32" s="63"/>
      <c r="R32" s="61"/>
      <c r="S32" s="61"/>
      <c r="T32" s="63"/>
      <c r="U32" s="61"/>
      <c r="V32" s="61">
        <v>30000</v>
      </c>
      <c r="W32" s="63"/>
      <c r="X32" s="61"/>
      <c r="Y32" s="61"/>
      <c r="Z32" s="63"/>
      <c r="AA32" s="61"/>
      <c r="AB32" s="61">
        <v>2500</v>
      </c>
      <c r="AC32" s="63"/>
      <c r="AD32" s="61"/>
      <c r="AE32" s="61">
        <v>600</v>
      </c>
      <c r="AF32" s="63"/>
      <c r="AG32" s="61"/>
      <c r="AH32" s="61">
        <v>25000</v>
      </c>
      <c r="AI32" s="63"/>
      <c r="AJ32" s="61"/>
      <c r="AK32" s="61"/>
      <c r="AL32" s="63"/>
      <c r="AM32" s="61"/>
      <c r="AN32" s="61"/>
      <c r="AO32" s="63"/>
      <c r="AP32" s="61"/>
      <c r="AQ32" s="61">
        <v>900</v>
      </c>
      <c r="AR32" s="63"/>
      <c r="AS32" s="61"/>
      <c r="AT32" s="61">
        <v>500</v>
      </c>
      <c r="AU32" s="63"/>
      <c r="AV32" s="61"/>
      <c r="AW32" s="61"/>
      <c r="AX32" s="63"/>
      <c r="AY32" s="61"/>
      <c r="AZ32" s="61">
        <v>5000</v>
      </c>
      <c r="BA32" s="63"/>
      <c r="BB32" s="61"/>
      <c r="BC32" s="44">
        <f t="shared" si="18"/>
        <v>0</v>
      </c>
      <c r="BD32" s="44">
        <f t="shared" ref="BD32:BG32" si="47">+BC32*(1+BD$1)</f>
        <v>0</v>
      </c>
      <c r="BE32" s="44">
        <f t="shared" si="47"/>
        <v>0</v>
      </c>
      <c r="BF32" s="44">
        <f t="shared" si="47"/>
        <v>0</v>
      </c>
      <c r="BG32" s="44">
        <f t="shared" si="47"/>
        <v>0</v>
      </c>
      <c r="BH32" s="14">
        <f t="shared" si="20"/>
        <v>0</v>
      </c>
    </row>
    <row r="33" spans="1:60" ht="30" x14ac:dyDescent="0.25">
      <c r="A33" s="11" t="s">
        <v>172</v>
      </c>
      <c r="B33" s="11" t="s">
        <v>422</v>
      </c>
      <c r="C33" s="60" t="s">
        <v>669</v>
      </c>
      <c r="D33" s="61"/>
      <c r="E33" s="63"/>
      <c r="F33" s="61"/>
      <c r="G33" s="61"/>
      <c r="H33" s="63"/>
      <c r="I33" s="61"/>
      <c r="J33" s="61">
        <v>500</v>
      </c>
      <c r="K33" s="63"/>
      <c r="L33" s="61"/>
      <c r="M33" s="61"/>
      <c r="N33" s="63"/>
      <c r="O33" s="61"/>
      <c r="P33" s="61"/>
      <c r="Q33" s="63"/>
      <c r="R33" s="61"/>
      <c r="S33" s="61"/>
      <c r="T33" s="63"/>
      <c r="U33" s="61"/>
      <c r="V33" s="61">
        <v>50</v>
      </c>
      <c r="W33" s="63"/>
      <c r="X33" s="61"/>
      <c r="Y33" s="61"/>
      <c r="Z33" s="63"/>
      <c r="AA33" s="61"/>
      <c r="AB33" s="61"/>
      <c r="AC33" s="63"/>
      <c r="AD33" s="61"/>
      <c r="AE33" s="61"/>
      <c r="AF33" s="63"/>
      <c r="AG33" s="61"/>
      <c r="AH33" s="61">
        <v>500</v>
      </c>
      <c r="AI33" s="63"/>
      <c r="AJ33" s="61"/>
      <c r="AK33" s="61"/>
      <c r="AL33" s="63"/>
      <c r="AM33" s="61"/>
      <c r="AN33" s="61"/>
      <c r="AO33" s="63"/>
      <c r="AP33" s="61"/>
      <c r="AQ33" s="61"/>
      <c r="AR33" s="63"/>
      <c r="AS33" s="61"/>
      <c r="AT33" s="61"/>
      <c r="AU33" s="63"/>
      <c r="AV33" s="61"/>
      <c r="AW33" s="61"/>
      <c r="AX33" s="63"/>
      <c r="AY33" s="61"/>
      <c r="AZ33" s="61">
        <v>50</v>
      </c>
      <c r="BA33" s="63"/>
      <c r="BB33" s="61"/>
      <c r="BC33" s="44">
        <f t="shared" si="18"/>
        <v>0</v>
      </c>
      <c r="BD33" s="44">
        <f t="shared" ref="BD33:BG33" si="48">+BC33*(1+BD$1)</f>
        <v>0</v>
      </c>
      <c r="BE33" s="44">
        <f t="shared" si="48"/>
        <v>0</v>
      </c>
      <c r="BF33" s="44">
        <f t="shared" si="48"/>
        <v>0</v>
      </c>
      <c r="BG33" s="44">
        <f t="shared" si="48"/>
        <v>0</v>
      </c>
      <c r="BH33" s="14">
        <f t="shared" si="20"/>
        <v>0</v>
      </c>
    </row>
    <row r="34" spans="1:60" ht="30" x14ac:dyDescent="0.25">
      <c r="A34" s="11" t="s">
        <v>173</v>
      </c>
      <c r="B34" s="11" t="s">
        <v>423</v>
      </c>
      <c r="C34" s="11" t="s">
        <v>60</v>
      </c>
      <c r="D34" s="12">
        <v>150</v>
      </c>
      <c r="E34" s="15"/>
      <c r="F34" s="13">
        <v>0</v>
      </c>
      <c r="G34" s="12"/>
      <c r="H34" s="15"/>
      <c r="I34" s="13">
        <v>0</v>
      </c>
      <c r="J34" s="12"/>
      <c r="K34" s="15"/>
      <c r="L34" s="13">
        <v>0</v>
      </c>
      <c r="M34" s="12"/>
      <c r="N34" s="15"/>
      <c r="O34" s="13">
        <v>0</v>
      </c>
      <c r="P34" s="12"/>
      <c r="Q34" s="15"/>
      <c r="R34" s="13">
        <v>0</v>
      </c>
      <c r="S34" s="12">
        <v>400</v>
      </c>
      <c r="T34" s="15"/>
      <c r="U34" s="13">
        <v>0</v>
      </c>
      <c r="V34" s="12"/>
      <c r="W34" s="15"/>
      <c r="X34" s="13">
        <v>0</v>
      </c>
      <c r="Y34" s="12"/>
      <c r="Z34" s="15"/>
      <c r="AA34" s="13">
        <v>0</v>
      </c>
      <c r="AB34" s="12"/>
      <c r="AC34" s="15"/>
      <c r="AD34" s="13">
        <v>0</v>
      </c>
      <c r="AE34" s="12"/>
      <c r="AF34" s="15"/>
      <c r="AG34" s="13">
        <v>0</v>
      </c>
      <c r="AH34" s="12"/>
      <c r="AI34" s="15"/>
      <c r="AJ34" s="13">
        <v>0</v>
      </c>
      <c r="AK34" s="12"/>
      <c r="AL34" s="15"/>
      <c r="AM34" s="13">
        <v>0</v>
      </c>
      <c r="AN34" s="12"/>
      <c r="AO34" s="15"/>
      <c r="AP34" s="13">
        <v>0</v>
      </c>
      <c r="AQ34" s="12"/>
      <c r="AR34" s="15"/>
      <c r="AS34" s="13">
        <v>0</v>
      </c>
      <c r="AT34" s="12"/>
      <c r="AU34" s="15"/>
      <c r="AV34" s="13">
        <v>0</v>
      </c>
      <c r="AW34" s="12">
        <v>2000</v>
      </c>
      <c r="AX34" s="15"/>
      <c r="AY34" s="13">
        <v>0</v>
      </c>
      <c r="AZ34" s="12">
        <v>600</v>
      </c>
      <c r="BA34" s="15"/>
      <c r="BB34" s="13">
        <v>0</v>
      </c>
      <c r="BC34" s="13">
        <f t="shared" si="18"/>
        <v>0</v>
      </c>
      <c r="BD34" s="44">
        <f t="shared" ref="BD34:BG34" si="49">+BC34*(1+BD$1)</f>
        <v>0</v>
      </c>
      <c r="BE34" s="44">
        <f t="shared" si="49"/>
        <v>0</v>
      </c>
      <c r="BF34" s="44">
        <f t="shared" si="49"/>
        <v>0</v>
      </c>
      <c r="BG34" s="44">
        <f t="shared" si="49"/>
        <v>0</v>
      </c>
      <c r="BH34" s="14">
        <f t="shared" si="20"/>
        <v>0</v>
      </c>
    </row>
    <row r="35" spans="1:60" ht="30" x14ac:dyDescent="0.25">
      <c r="A35" s="11" t="s">
        <v>174</v>
      </c>
      <c r="B35" s="11" t="s">
        <v>424</v>
      </c>
      <c r="C35" s="62" t="s">
        <v>60</v>
      </c>
      <c r="D35" s="12">
        <v>40</v>
      </c>
      <c r="E35" s="15"/>
      <c r="F35" s="13">
        <f t="shared" ref="F35:F37" si="50">+D35*E35</f>
        <v>0</v>
      </c>
      <c r="G35" s="12"/>
      <c r="H35" s="15"/>
      <c r="I35" s="13">
        <f t="shared" ref="I35:I37" si="51">+G35*H35</f>
        <v>0</v>
      </c>
      <c r="J35" s="12">
        <v>60</v>
      </c>
      <c r="K35" s="15"/>
      <c r="L35" s="13">
        <f t="shared" ref="L35:L37" si="52">+J35*K35</f>
        <v>0</v>
      </c>
      <c r="M35" s="12"/>
      <c r="N35" s="15"/>
      <c r="O35" s="13">
        <f t="shared" ref="O35:O37" si="53">+M35*N35</f>
        <v>0</v>
      </c>
      <c r="P35" s="12"/>
      <c r="Q35" s="15"/>
      <c r="R35" s="13">
        <f t="shared" ref="R35:R37" si="54">+P35*Q35</f>
        <v>0</v>
      </c>
      <c r="S35" s="12">
        <v>200</v>
      </c>
      <c r="T35" s="15"/>
      <c r="U35" s="13">
        <f t="shared" ref="U35:U37" si="55">+S35*T35</f>
        <v>0</v>
      </c>
      <c r="V35" s="12"/>
      <c r="W35" s="15"/>
      <c r="X35" s="13">
        <f t="shared" ref="X35:X37" si="56">+V35*W35</f>
        <v>0</v>
      </c>
      <c r="Y35" s="12"/>
      <c r="Z35" s="15"/>
      <c r="AA35" s="13">
        <f t="shared" ref="AA35:AA37" si="57">+Y35*Z35</f>
        <v>0</v>
      </c>
      <c r="AB35" s="12"/>
      <c r="AC35" s="15"/>
      <c r="AD35" s="13">
        <f t="shared" ref="AD35:AD37" si="58">+AB35*AC35</f>
        <v>0</v>
      </c>
      <c r="AE35" s="12"/>
      <c r="AF35" s="15"/>
      <c r="AG35" s="13">
        <f t="shared" ref="AG35:AG37" si="59">+AE35*AF35</f>
        <v>0</v>
      </c>
      <c r="AH35" s="12"/>
      <c r="AI35" s="15"/>
      <c r="AJ35" s="13">
        <f t="shared" ref="AJ35:AJ37" si="60">+AH35*AI35</f>
        <v>0</v>
      </c>
      <c r="AK35" s="12"/>
      <c r="AL35" s="15"/>
      <c r="AM35" s="13">
        <f t="shared" ref="AM35:AM37" si="61">+AK35*AL35</f>
        <v>0</v>
      </c>
      <c r="AN35" s="12">
        <v>400</v>
      </c>
      <c r="AO35" s="15"/>
      <c r="AP35" s="13">
        <f t="shared" ref="AP35:AP37" si="62">+AN35*AO35</f>
        <v>0</v>
      </c>
      <c r="AQ35" s="12"/>
      <c r="AR35" s="15"/>
      <c r="AS35" s="13">
        <f t="shared" ref="AS35:AS37" si="63">+AQ35*AR35</f>
        <v>0</v>
      </c>
      <c r="AT35" s="12"/>
      <c r="AU35" s="15"/>
      <c r="AV35" s="13">
        <f t="shared" ref="AV35:AV37" si="64">+AT35*AU35</f>
        <v>0</v>
      </c>
      <c r="AW35" s="12"/>
      <c r="AX35" s="15"/>
      <c r="AY35" s="13">
        <f t="shared" ref="AY35:AY37" si="65">+AW35*AX35</f>
        <v>0</v>
      </c>
      <c r="AZ35" s="12">
        <v>100</v>
      </c>
      <c r="BA35" s="15"/>
      <c r="BB35" s="13">
        <f t="shared" ref="BB35:BB37" si="66">+AZ35*BA35</f>
        <v>0</v>
      </c>
      <c r="BC35" s="13">
        <f t="shared" si="18"/>
        <v>0</v>
      </c>
      <c r="BD35" s="44">
        <f t="shared" ref="BD35:BG35" si="67">+BC35*(1+BD$1)</f>
        <v>0</v>
      </c>
      <c r="BE35" s="44">
        <f t="shared" si="67"/>
        <v>0</v>
      </c>
      <c r="BF35" s="44">
        <f t="shared" si="67"/>
        <v>0</v>
      </c>
      <c r="BG35" s="44">
        <f t="shared" si="67"/>
        <v>0</v>
      </c>
      <c r="BH35" s="14">
        <f t="shared" si="20"/>
        <v>0</v>
      </c>
    </row>
    <row r="36" spans="1:60" ht="30" x14ac:dyDescent="0.25">
      <c r="A36" s="11" t="s">
        <v>175</v>
      </c>
      <c r="B36" s="11" t="s">
        <v>425</v>
      </c>
      <c r="C36" s="62" t="s">
        <v>60</v>
      </c>
      <c r="D36" s="12"/>
      <c r="E36" s="15"/>
      <c r="F36" s="13">
        <f t="shared" si="50"/>
        <v>0</v>
      </c>
      <c r="G36" s="12">
        <v>2880</v>
      </c>
      <c r="H36" s="15">
        <v>0</v>
      </c>
      <c r="I36" s="13">
        <f t="shared" si="51"/>
        <v>0</v>
      </c>
      <c r="J36" s="12"/>
      <c r="K36" s="15"/>
      <c r="L36" s="13">
        <f t="shared" si="52"/>
        <v>0</v>
      </c>
      <c r="M36" s="12"/>
      <c r="N36" s="15"/>
      <c r="O36" s="13">
        <f t="shared" si="53"/>
        <v>0</v>
      </c>
      <c r="P36" s="12"/>
      <c r="Q36" s="15"/>
      <c r="R36" s="13">
        <f t="shared" si="54"/>
        <v>0</v>
      </c>
      <c r="S36" s="12">
        <v>3600</v>
      </c>
      <c r="T36" s="15">
        <v>0</v>
      </c>
      <c r="U36" s="13">
        <f t="shared" si="55"/>
        <v>0</v>
      </c>
      <c r="V36" s="12"/>
      <c r="W36" s="15"/>
      <c r="X36" s="13">
        <f t="shared" si="56"/>
        <v>0</v>
      </c>
      <c r="Y36" s="12">
        <v>120</v>
      </c>
      <c r="Z36" s="15"/>
      <c r="AA36" s="13">
        <f t="shared" si="57"/>
        <v>0</v>
      </c>
      <c r="AB36" s="12"/>
      <c r="AC36" s="15"/>
      <c r="AD36" s="13">
        <f t="shared" si="58"/>
        <v>0</v>
      </c>
      <c r="AE36" s="12">
        <v>3600</v>
      </c>
      <c r="AF36" s="15"/>
      <c r="AG36" s="13">
        <f t="shared" si="59"/>
        <v>0</v>
      </c>
      <c r="AH36" s="12">
        <v>6000</v>
      </c>
      <c r="AI36" s="15">
        <v>0</v>
      </c>
      <c r="AJ36" s="13">
        <f t="shared" si="60"/>
        <v>0</v>
      </c>
      <c r="AK36" s="12"/>
      <c r="AL36" s="15"/>
      <c r="AM36" s="13">
        <f t="shared" si="61"/>
        <v>0</v>
      </c>
      <c r="AN36" s="12">
        <v>1</v>
      </c>
      <c r="AO36" s="15"/>
      <c r="AP36" s="13">
        <f t="shared" si="62"/>
        <v>0</v>
      </c>
      <c r="AQ36" s="12">
        <v>1200</v>
      </c>
      <c r="AR36" s="15"/>
      <c r="AS36" s="13">
        <f t="shared" si="63"/>
        <v>0</v>
      </c>
      <c r="AT36" s="12"/>
      <c r="AU36" s="15"/>
      <c r="AV36" s="13">
        <f t="shared" si="64"/>
        <v>0</v>
      </c>
      <c r="AW36" s="12"/>
      <c r="AX36" s="15"/>
      <c r="AY36" s="13">
        <f t="shared" si="65"/>
        <v>0</v>
      </c>
      <c r="AZ36" s="12">
        <v>500</v>
      </c>
      <c r="BA36" s="15"/>
      <c r="BB36" s="13">
        <f t="shared" si="66"/>
        <v>0</v>
      </c>
      <c r="BC36" s="13">
        <f t="shared" si="18"/>
        <v>0</v>
      </c>
      <c r="BD36" s="44">
        <f t="shared" ref="BD36:BG36" si="68">+BC36*(1+BD$1)</f>
        <v>0</v>
      </c>
      <c r="BE36" s="44">
        <f t="shared" si="68"/>
        <v>0</v>
      </c>
      <c r="BF36" s="44">
        <f t="shared" si="68"/>
        <v>0</v>
      </c>
      <c r="BG36" s="44">
        <f t="shared" si="68"/>
        <v>0</v>
      </c>
      <c r="BH36" s="14">
        <f t="shared" si="20"/>
        <v>0</v>
      </c>
    </row>
    <row r="37" spans="1:60" ht="30" x14ac:dyDescent="0.25">
      <c r="A37" s="11" t="s">
        <v>176</v>
      </c>
      <c r="B37" s="11" t="s">
        <v>426</v>
      </c>
      <c r="C37" s="62" t="s">
        <v>61</v>
      </c>
      <c r="D37" s="12"/>
      <c r="E37" s="15"/>
      <c r="F37" s="13">
        <f t="shared" si="50"/>
        <v>0</v>
      </c>
      <c r="G37" s="12"/>
      <c r="H37" s="15"/>
      <c r="I37" s="13">
        <f t="shared" si="51"/>
        <v>0</v>
      </c>
      <c r="J37" s="12"/>
      <c r="K37" s="15"/>
      <c r="L37" s="13">
        <f t="shared" si="52"/>
        <v>0</v>
      </c>
      <c r="M37" s="12"/>
      <c r="N37" s="15"/>
      <c r="O37" s="13">
        <f t="shared" si="53"/>
        <v>0</v>
      </c>
      <c r="P37" s="12"/>
      <c r="Q37" s="15"/>
      <c r="R37" s="13">
        <f t="shared" si="54"/>
        <v>0</v>
      </c>
      <c r="S37" s="12"/>
      <c r="T37" s="15"/>
      <c r="U37" s="13">
        <f t="shared" si="55"/>
        <v>0</v>
      </c>
      <c r="V37" s="12"/>
      <c r="W37" s="15"/>
      <c r="X37" s="13">
        <f t="shared" si="56"/>
        <v>0</v>
      </c>
      <c r="Y37" s="12"/>
      <c r="Z37" s="15"/>
      <c r="AA37" s="13">
        <f t="shared" si="57"/>
        <v>0</v>
      </c>
      <c r="AB37" s="12"/>
      <c r="AC37" s="15"/>
      <c r="AD37" s="13">
        <f t="shared" si="58"/>
        <v>0</v>
      </c>
      <c r="AE37" s="12"/>
      <c r="AF37" s="15"/>
      <c r="AG37" s="13">
        <f t="shared" si="59"/>
        <v>0</v>
      </c>
      <c r="AH37" s="12"/>
      <c r="AI37" s="15"/>
      <c r="AJ37" s="13">
        <f t="shared" si="60"/>
        <v>0</v>
      </c>
      <c r="AK37" s="12"/>
      <c r="AL37" s="15"/>
      <c r="AM37" s="13">
        <f t="shared" si="61"/>
        <v>0</v>
      </c>
      <c r="AN37" s="12"/>
      <c r="AO37" s="15"/>
      <c r="AP37" s="13">
        <f t="shared" si="62"/>
        <v>0</v>
      </c>
      <c r="AQ37" s="12"/>
      <c r="AR37" s="15"/>
      <c r="AS37" s="13">
        <f t="shared" si="63"/>
        <v>0</v>
      </c>
      <c r="AT37" s="12"/>
      <c r="AU37" s="15"/>
      <c r="AV37" s="13">
        <f t="shared" si="64"/>
        <v>0</v>
      </c>
      <c r="AW37" s="12"/>
      <c r="AX37" s="15"/>
      <c r="AY37" s="13">
        <f t="shared" si="65"/>
        <v>0</v>
      </c>
      <c r="AZ37" s="12"/>
      <c r="BA37" s="15"/>
      <c r="BB37" s="13">
        <f t="shared" si="66"/>
        <v>0</v>
      </c>
      <c r="BC37" s="13">
        <f t="shared" si="18"/>
        <v>0</v>
      </c>
      <c r="BD37" s="44">
        <f t="shared" ref="BD37:BG37" si="69">+BC37*(1+BD$1)</f>
        <v>0</v>
      </c>
      <c r="BE37" s="44">
        <f t="shared" si="69"/>
        <v>0</v>
      </c>
      <c r="BF37" s="44">
        <f t="shared" si="69"/>
        <v>0</v>
      </c>
      <c r="BG37" s="44">
        <f t="shared" si="69"/>
        <v>0</v>
      </c>
      <c r="BH37" s="14">
        <f t="shared" si="20"/>
        <v>0</v>
      </c>
    </row>
    <row r="38" spans="1:60" ht="15.75" thickBot="1" x14ac:dyDescent="0.3">
      <c r="C38" s="5"/>
      <c r="BE38" s="24" t="s">
        <v>630</v>
      </c>
      <c r="BF38" s="24"/>
      <c r="BG38" s="24"/>
      <c r="BH38" s="25">
        <f>SUM(BH4:BH37)</f>
        <v>0</v>
      </c>
    </row>
    <row r="39" spans="1:60" ht="15.75" thickTop="1" x14ac:dyDescent="0.25">
      <c r="C39" s="5"/>
    </row>
    <row r="40" spans="1:60" x14ac:dyDescent="0.25">
      <c r="C40" s="5"/>
    </row>
    <row r="41" spans="1:60" x14ac:dyDescent="0.25">
      <c r="C41" s="5"/>
    </row>
    <row r="42" spans="1:60" x14ac:dyDescent="0.25">
      <c r="C42" s="5"/>
    </row>
  </sheetData>
  <sheetProtection algorithmName="SHA-512" hashValue="h5dodQPJJ362R7l6D06cof3wH0FPz66PjcFOUhb/u0/c+Qwi/sA/DeI9NUk90Wt27KsIIs0VPmOGrg4yrPkXcg==" saltValue="fNSaSeLyH+63djL0Zx2nFA==" spinCount="100000" sheet="1"/>
  <mergeCells count="26">
    <mergeCell ref="BC2:BC3"/>
    <mergeCell ref="AZ2:BB2"/>
    <mergeCell ref="AT2:AV2"/>
    <mergeCell ref="AW2:AY2"/>
    <mergeCell ref="AK2:AM2"/>
    <mergeCell ref="AN2:AP2"/>
    <mergeCell ref="AQ2:AS2"/>
    <mergeCell ref="A2:A3"/>
    <mergeCell ref="B2:B3"/>
    <mergeCell ref="C2:C3"/>
    <mergeCell ref="AH2:AJ2"/>
    <mergeCell ref="D2:F2"/>
    <mergeCell ref="G2:I2"/>
    <mergeCell ref="J2:L2"/>
    <mergeCell ref="M2:O2"/>
    <mergeCell ref="P2:R2"/>
    <mergeCell ref="S2:U2"/>
    <mergeCell ref="V2:X2"/>
    <mergeCell ref="AE2:AG2"/>
    <mergeCell ref="Y2:AA2"/>
    <mergeCell ref="AB2:AD2"/>
    <mergeCell ref="BD2:BD3"/>
    <mergeCell ref="BE2:BE3"/>
    <mergeCell ref="BF2:BF3"/>
    <mergeCell ref="BG2:BG3"/>
    <mergeCell ref="BH2:BH3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BN28"/>
  <sheetViews>
    <sheetView workbookViewId="0">
      <pane xSplit="3" ySplit="3" topLeftCell="BH4" activePane="bottomRight" state="frozen"/>
      <selection pane="topRight" activeCell="D1" sqref="D1"/>
      <selection pane="bottomLeft" activeCell="A3" sqref="A3"/>
      <selection pane="bottomRight" activeCell="D2" sqref="D2:BH2"/>
    </sheetView>
  </sheetViews>
  <sheetFormatPr defaultRowHeight="15" x14ac:dyDescent="0.25"/>
  <cols>
    <col min="1" max="1" width="13.28515625" style="29" customWidth="1"/>
    <col min="2" max="2" width="31" style="29" customWidth="1"/>
    <col min="3" max="3" width="17.7109375" style="29" customWidth="1"/>
    <col min="4" max="66" width="14.7109375" style="30" customWidth="1"/>
    <col min="67" max="16384" width="9.140625" style="30"/>
  </cols>
  <sheetData>
    <row r="1" spans="1:66" ht="30" x14ac:dyDescent="0.25">
      <c r="BI1" s="23" t="s">
        <v>629</v>
      </c>
      <c r="BJ1" s="16">
        <v>0</v>
      </c>
      <c r="BK1" s="16">
        <v>0</v>
      </c>
      <c r="BL1" s="16">
        <v>0</v>
      </c>
      <c r="BM1" s="16">
        <v>0</v>
      </c>
    </row>
    <row r="2" spans="1:66" s="31" customFormat="1" ht="60" customHeight="1" x14ac:dyDescent="0.25">
      <c r="A2" s="92" t="s">
        <v>53</v>
      </c>
      <c r="B2" s="92" t="s">
        <v>335</v>
      </c>
      <c r="C2" s="88" t="s">
        <v>54</v>
      </c>
      <c r="D2" s="89" t="s">
        <v>0</v>
      </c>
      <c r="E2" s="90"/>
      <c r="F2" s="91"/>
      <c r="G2" s="89" t="s">
        <v>1</v>
      </c>
      <c r="H2" s="90"/>
      <c r="I2" s="91"/>
      <c r="J2" s="89" t="s">
        <v>2</v>
      </c>
      <c r="K2" s="90"/>
      <c r="L2" s="91"/>
      <c r="M2" s="89" t="s">
        <v>612</v>
      </c>
      <c r="N2" s="90"/>
      <c r="O2" s="91"/>
      <c r="P2" s="89" t="s">
        <v>3</v>
      </c>
      <c r="Q2" s="90"/>
      <c r="R2" s="91"/>
      <c r="S2" s="89" t="s">
        <v>4</v>
      </c>
      <c r="T2" s="90"/>
      <c r="U2" s="91"/>
      <c r="V2" s="89" t="s">
        <v>75</v>
      </c>
      <c r="W2" s="90"/>
      <c r="X2" s="91"/>
      <c r="Y2" s="89" t="s">
        <v>178</v>
      </c>
      <c r="Z2" s="90"/>
      <c r="AA2" s="91"/>
      <c r="AB2" s="89" t="s">
        <v>5</v>
      </c>
      <c r="AC2" s="90"/>
      <c r="AD2" s="91"/>
      <c r="AE2" s="89" t="s">
        <v>6</v>
      </c>
      <c r="AF2" s="90"/>
      <c r="AG2" s="91"/>
      <c r="AH2" s="89" t="s">
        <v>76</v>
      </c>
      <c r="AI2" s="90"/>
      <c r="AJ2" s="91"/>
      <c r="AK2" s="89" t="s">
        <v>613</v>
      </c>
      <c r="AL2" s="90"/>
      <c r="AM2" s="91"/>
      <c r="AN2" s="89" t="s">
        <v>605</v>
      </c>
      <c r="AO2" s="90"/>
      <c r="AP2" s="91"/>
      <c r="AQ2" s="89" t="s">
        <v>606</v>
      </c>
      <c r="AR2" s="90"/>
      <c r="AS2" s="91"/>
      <c r="AT2" s="89" t="s">
        <v>607</v>
      </c>
      <c r="AU2" s="90"/>
      <c r="AV2" s="91"/>
      <c r="AW2" s="89" t="s">
        <v>621</v>
      </c>
      <c r="AX2" s="90"/>
      <c r="AY2" s="91"/>
      <c r="AZ2" s="89" t="s">
        <v>601</v>
      </c>
      <c r="BA2" s="90"/>
      <c r="BB2" s="91"/>
      <c r="BC2" s="89" t="s">
        <v>334</v>
      </c>
      <c r="BD2" s="90"/>
      <c r="BE2" s="91"/>
      <c r="BF2" s="89" t="s">
        <v>611</v>
      </c>
      <c r="BG2" s="90"/>
      <c r="BH2" s="91"/>
      <c r="BI2" s="92" t="s">
        <v>623</v>
      </c>
      <c r="BJ2" s="88" t="s">
        <v>624</v>
      </c>
      <c r="BK2" s="88" t="s">
        <v>625</v>
      </c>
      <c r="BL2" s="88" t="s">
        <v>626</v>
      </c>
      <c r="BM2" s="88" t="s">
        <v>627</v>
      </c>
      <c r="BN2" s="88" t="s">
        <v>628</v>
      </c>
    </row>
    <row r="3" spans="1:66" s="24" customFormat="1" x14ac:dyDescent="0.25">
      <c r="A3" s="93"/>
      <c r="B3" s="93"/>
      <c r="C3" s="88"/>
      <c r="D3" s="32" t="s">
        <v>7</v>
      </c>
      <c r="E3" s="32" t="s">
        <v>8</v>
      </c>
      <c r="F3" s="32" t="s">
        <v>9</v>
      </c>
      <c r="G3" s="32" t="s">
        <v>7</v>
      </c>
      <c r="H3" s="32" t="s">
        <v>8</v>
      </c>
      <c r="I3" s="32" t="s">
        <v>9</v>
      </c>
      <c r="J3" s="32" t="s">
        <v>7</v>
      </c>
      <c r="K3" s="32" t="s">
        <v>8</v>
      </c>
      <c r="L3" s="32" t="s">
        <v>9</v>
      </c>
      <c r="M3" s="32" t="s">
        <v>7</v>
      </c>
      <c r="N3" s="41" t="s">
        <v>8</v>
      </c>
      <c r="O3" s="32" t="s">
        <v>9</v>
      </c>
      <c r="P3" s="32" t="s">
        <v>7</v>
      </c>
      <c r="Q3" s="32" t="s">
        <v>8</v>
      </c>
      <c r="R3" s="32" t="s">
        <v>9</v>
      </c>
      <c r="S3" s="32" t="s">
        <v>7</v>
      </c>
      <c r="T3" s="32" t="s">
        <v>8</v>
      </c>
      <c r="U3" s="32" t="s">
        <v>9</v>
      </c>
      <c r="V3" s="32" t="s">
        <v>7</v>
      </c>
      <c r="W3" s="32" t="s">
        <v>8</v>
      </c>
      <c r="X3" s="32" t="s">
        <v>9</v>
      </c>
      <c r="Y3" s="32" t="s">
        <v>7</v>
      </c>
      <c r="Z3" s="32" t="s">
        <v>8</v>
      </c>
      <c r="AA3" s="32" t="s">
        <v>9</v>
      </c>
      <c r="AB3" s="32" t="s">
        <v>7</v>
      </c>
      <c r="AC3" s="32" t="s">
        <v>8</v>
      </c>
      <c r="AD3" s="32" t="s">
        <v>9</v>
      </c>
      <c r="AE3" s="32" t="s">
        <v>7</v>
      </c>
      <c r="AF3" s="41" t="s">
        <v>8</v>
      </c>
      <c r="AG3" s="32" t="s">
        <v>9</v>
      </c>
      <c r="AH3" s="32" t="s">
        <v>7</v>
      </c>
      <c r="AI3" s="32" t="s">
        <v>8</v>
      </c>
      <c r="AJ3" s="32" t="s">
        <v>9</v>
      </c>
      <c r="AK3" s="32" t="s">
        <v>7</v>
      </c>
      <c r="AL3" s="32" t="s">
        <v>8</v>
      </c>
      <c r="AM3" s="32" t="s">
        <v>9</v>
      </c>
      <c r="AN3" s="32" t="s">
        <v>7</v>
      </c>
      <c r="AO3" s="32" t="s">
        <v>8</v>
      </c>
      <c r="AP3" s="32" t="s">
        <v>9</v>
      </c>
      <c r="AQ3" s="32" t="s">
        <v>7</v>
      </c>
      <c r="AR3" s="32" t="s">
        <v>8</v>
      </c>
      <c r="AS3" s="32" t="s">
        <v>9</v>
      </c>
      <c r="AT3" s="32" t="s">
        <v>7</v>
      </c>
      <c r="AU3" s="32" t="s">
        <v>8</v>
      </c>
      <c r="AV3" s="32" t="s">
        <v>9</v>
      </c>
      <c r="AW3" s="32" t="s">
        <v>7</v>
      </c>
      <c r="AX3" s="32" t="s">
        <v>8</v>
      </c>
      <c r="AY3" s="32" t="s">
        <v>9</v>
      </c>
      <c r="AZ3" s="32" t="s">
        <v>7</v>
      </c>
      <c r="BA3" s="32" t="s">
        <v>8</v>
      </c>
      <c r="BB3" s="32" t="s">
        <v>9</v>
      </c>
      <c r="BC3" s="32" t="s">
        <v>7</v>
      </c>
      <c r="BD3" s="32" t="s">
        <v>8</v>
      </c>
      <c r="BE3" s="32" t="s">
        <v>9</v>
      </c>
      <c r="BF3" s="32" t="s">
        <v>7</v>
      </c>
      <c r="BG3" s="32" t="s">
        <v>8</v>
      </c>
      <c r="BH3" s="32" t="s">
        <v>9</v>
      </c>
      <c r="BI3" s="93"/>
      <c r="BJ3" s="88"/>
      <c r="BK3" s="88"/>
      <c r="BL3" s="88"/>
      <c r="BM3" s="88"/>
      <c r="BN3" s="88"/>
    </row>
    <row r="4" spans="1:66" ht="45" x14ac:dyDescent="0.25">
      <c r="A4" s="33" t="s">
        <v>300</v>
      </c>
      <c r="B4" s="33" t="s">
        <v>531</v>
      </c>
      <c r="C4" s="33" t="s">
        <v>320</v>
      </c>
      <c r="D4" s="34">
        <v>0</v>
      </c>
      <c r="E4" s="26"/>
      <c r="F4" s="35">
        <f>+D4*E4</f>
        <v>0</v>
      </c>
      <c r="G4" s="34">
        <v>0</v>
      </c>
      <c r="H4" s="26"/>
      <c r="I4" s="35">
        <f>+G4*H4</f>
        <v>0</v>
      </c>
      <c r="J4" s="34">
        <v>6</v>
      </c>
      <c r="K4" s="26"/>
      <c r="L4" s="35">
        <f>+J4*K4</f>
        <v>0</v>
      </c>
      <c r="M4" s="34">
        <v>375</v>
      </c>
      <c r="N4" s="26"/>
      <c r="O4" s="35">
        <f>+M4*N4</f>
        <v>0</v>
      </c>
      <c r="P4" s="34">
        <v>35</v>
      </c>
      <c r="Q4" s="26"/>
      <c r="R4" s="35">
        <f>+P4*Q4</f>
        <v>0</v>
      </c>
      <c r="S4" s="34">
        <v>1250</v>
      </c>
      <c r="T4" s="26"/>
      <c r="U4" s="35">
        <f>+S4*T4</f>
        <v>0</v>
      </c>
      <c r="V4" s="34">
        <v>0</v>
      </c>
      <c r="W4" s="26"/>
      <c r="X4" s="35">
        <f>+V4*W4</f>
        <v>0</v>
      </c>
      <c r="Y4" s="34">
        <v>5</v>
      </c>
      <c r="Z4" s="26"/>
      <c r="AA4" s="35">
        <f>+Y4*Z4</f>
        <v>0</v>
      </c>
      <c r="AB4" s="34">
        <v>3</v>
      </c>
      <c r="AC4" s="26"/>
      <c r="AD4" s="35">
        <f>+AB4*AC4</f>
        <v>0</v>
      </c>
      <c r="AE4" s="34">
        <v>240</v>
      </c>
      <c r="AF4" s="26"/>
      <c r="AG4" s="35">
        <f>+AE4*AF4</f>
        <v>0</v>
      </c>
      <c r="AH4" s="34">
        <v>0</v>
      </c>
      <c r="AI4" s="26"/>
      <c r="AJ4" s="35">
        <f>+AH4*AI4</f>
        <v>0</v>
      </c>
      <c r="AK4" s="34">
        <v>8750</v>
      </c>
      <c r="AL4" s="26"/>
      <c r="AM4" s="35">
        <f>+AK4*AL4</f>
        <v>0</v>
      </c>
      <c r="AN4" s="34">
        <v>20</v>
      </c>
      <c r="AO4" s="26"/>
      <c r="AP4" s="35">
        <f>+AN4*AO4</f>
        <v>0</v>
      </c>
      <c r="AQ4" s="34">
        <v>300</v>
      </c>
      <c r="AR4" s="26"/>
      <c r="AS4" s="35">
        <f>+AQ4*AR4</f>
        <v>0</v>
      </c>
      <c r="AT4" s="34">
        <v>20</v>
      </c>
      <c r="AU4" s="26"/>
      <c r="AV4" s="35">
        <f>+AT4*AU4</f>
        <v>0</v>
      </c>
      <c r="AW4" s="34">
        <v>460</v>
      </c>
      <c r="AX4" s="26"/>
      <c r="AY4" s="35">
        <f>+AW4*AX4</f>
        <v>0</v>
      </c>
      <c r="AZ4" s="34">
        <v>30</v>
      </c>
      <c r="BA4" s="26"/>
      <c r="BB4" s="35">
        <f>+AZ4*BA4</f>
        <v>0</v>
      </c>
      <c r="BC4" s="34">
        <v>1860</v>
      </c>
      <c r="BD4" s="26"/>
      <c r="BE4" s="35">
        <f>+BC4*BD4</f>
        <v>0</v>
      </c>
      <c r="BF4" s="34">
        <v>165</v>
      </c>
      <c r="BG4" s="26"/>
      <c r="BH4" s="35">
        <f>+BF4*BG4</f>
        <v>0</v>
      </c>
      <c r="BI4" s="35">
        <f>+BH4+BE4+BB4+AY4+AS4+AP4+AM4+AJ4+AG4+AA4+X4+U4+R4+O4+L4+I4+F4</f>
        <v>0</v>
      </c>
      <c r="BJ4" s="35">
        <f>+BI4*(1+BJ$1)</f>
        <v>0</v>
      </c>
      <c r="BK4" s="35">
        <f t="shared" ref="BK4:BM4" si="0">+BJ4*(1+BK$1)</f>
        <v>0</v>
      </c>
      <c r="BL4" s="35">
        <f t="shared" si="0"/>
        <v>0</v>
      </c>
      <c r="BM4" s="35">
        <f t="shared" si="0"/>
        <v>0</v>
      </c>
      <c r="BN4" s="36">
        <f>SUM(BI4:BM4)</f>
        <v>0</v>
      </c>
    </row>
    <row r="5" spans="1:66" ht="60" x14ac:dyDescent="0.25">
      <c r="A5" s="33" t="s">
        <v>301</v>
      </c>
      <c r="B5" s="33" t="s">
        <v>532</v>
      </c>
      <c r="C5" s="33" t="s">
        <v>321</v>
      </c>
      <c r="D5" s="34">
        <v>5</v>
      </c>
      <c r="E5" s="26"/>
      <c r="F5" s="35">
        <f t="shared" ref="F5:F23" si="1">+D5*E5</f>
        <v>0</v>
      </c>
      <c r="G5" s="34">
        <v>0</v>
      </c>
      <c r="H5" s="26"/>
      <c r="I5" s="35">
        <f t="shared" ref="I5:I23" si="2">+G5*H5</f>
        <v>0</v>
      </c>
      <c r="J5" s="34">
        <v>215</v>
      </c>
      <c r="K5" s="26"/>
      <c r="L5" s="35">
        <f t="shared" ref="L5:L23" si="3">+J5*K5</f>
        <v>0</v>
      </c>
      <c r="M5" s="34">
        <v>5</v>
      </c>
      <c r="N5" s="26"/>
      <c r="O5" s="35">
        <f t="shared" ref="O5:O23" si="4">+M5*N5</f>
        <v>0</v>
      </c>
      <c r="P5" s="34">
        <v>5</v>
      </c>
      <c r="Q5" s="26"/>
      <c r="R5" s="35">
        <f t="shared" ref="R5:R23" si="5">+P5*Q5</f>
        <v>0</v>
      </c>
      <c r="S5" s="34">
        <v>60</v>
      </c>
      <c r="T5" s="26"/>
      <c r="U5" s="35">
        <f t="shared" ref="U5:U23" si="6">+S5*T5</f>
        <v>0</v>
      </c>
      <c r="V5" s="34">
        <v>0</v>
      </c>
      <c r="W5" s="26"/>
      <c r="X5" s="35">
        <f t="shared" ref="X5:X23" si="7">+V5*W5</f>
        <v>0</v>
      </c>
      <c r="Y5" s="34">
        <v>0</v>
      </c>
      <c r="Z5" s="26"/>
      <c r="AA5" s="35">
        <f t="shared" ref="AA5:AA23" si="8">+Y5*Z5</f>
        <v>0</v>
      </c>
      <c r="AB5" s="34">
        <v>0</v>
      </c>
      <c r="AC5" s="26"/>
      <c r="AD5" s="35">
        <f t="shared" ref="AD5:AD23" si="9">+AB5*AC5</f>
        <v>0</v>
      </c>
      <c r="AE5" s="34">
        <v>12</v>
      </c>
      <c r="AF5" s="26"/>
      <c r="AG5" s="35">
        <f t="shared" ref="AG5:AG23" si="10">+AE5*AF5</f>
        <v>0</v>
      </c>
      <c r="AH5" s="34">
        <v>0</v>
      </c>
      <c r="AI5" s="26"/>
      <c r="AJ5" s="35">
        <f t="shared" ref="AJ5:AJ23" si="11">+AH5*AI5</f>
        <v>0</v>
      </c>
      <c r="AK5" s="34">
        <v>390</v>
      </c>
      <c r="AL5" s="26"/>
      <c r="AM5" s="35">
        <f t="shared" ref="AM5:AM23" si="12">+AK5*AL5</f>
        <v>0</v>
      </c>
      <c r="AN5" s="34">
        <v>0</v>
      </c>
      <c r="AO5" s="26"/>
      <c r="AP5" s="35">
        <f t="shared" ref="AP5:AP23" si="13">+AN5*AO5</f>
        <v>0</v>
      </c>
      <c r="AQ5" s="34">
        <v>12</v>
      </c>
      <c r="AR5" s="26"/>
      <c r="AS5" s="35">
        <f t="shared" ref="AS5:AS23" si="14">+AQ5*AR5</f>
        <v>0</v>
      </c>
      <c r="AT5" s="34">
        <v>0</v>
      </c>
      <c r="AU5" s="26"/>
      <c r="AV5" s="35">
        <f t="shared" ref="AV5:AV23" si="15">+AT5*AU5</f>
        <v>0</v>
      </c>
      <c r="AW5" s="34">
        <v>35</v>
      </c>
      <c r="AX5" s="26"/>
      <c r="AY5" s="35">
        <f t="shared" ref="AY5:AY23" si="16">+AW5*AX5</f>
        <v>0</v>
      </c>
      <c r="AZ5" s="34">
        <v>0</v>
      </c>
      <c r="BA5" s="26"/>
      <c r="BB5" s="35">
        <f t="shared" ref="BB5:BB23" si="17">+AZ5*BA5</f>
        <v>0</v>
      </c>
      <c r="BC5" s="34">
        <v>300</v>
      </c>
      <c r="BD5" s="26"/>
      <c r="BE5" s="35">
        <f t="shared" ref="BE5:BE23" si="18">+BC5*BD5</f>
        <v>0</v>
      </c>
      <c r="BF5" s="34">
        <v>80</v>
      </c>
      <c r="BG5" s="26"/>
      <c r="BH5" s="35">
        <f t="shared" ref="BH5:BH23" si="19">+BF5*BG5</f>
        <v>0</v>
      </c>
      <c r="BI5" s="35">
        <f t="shared" ref="BI5:BI23" si="20">+BH5+BE5+BB5+AY5+AS5+AP5+AM5+AJ5+AG5+AA5+X5+U5+R5+O5+L5+I5+F5</f>
        <v>0</v>
      </c>
      <c r="BJ5" s="35">
        <f t="shared" ref="BJ5:BM5" si="21">+BI5*(1+BJ$1)</f>
        <v>0</v>
      </c>
      <c r="BK5" s="35">
        <f t="shared" si="21"/>
        <v>0</v>
      </c>
      <c r="BL5" s="35">
        <f t="shared" si="21"/>
        <v>0</v>
      </c>
      <c r="BM5" s="35">
        <f t="shared" si="21"/>
        <v>0</v>
      </c>
      <c r="BN5" s="36">
        <f t="shared" ref="BN5:BN23" si="22">SUM(BI5:BM5)</f>
        <v>0</v>
      </c>
    </row>
    <row r="6" spans="1:66" ht="60" x14ac:dyDescent="0.25">
      <c r="A6" s="33" t="s">
        <v>302</v>
      </c>
      <c r="B6" s="33" t="s">
        <v>533</v>
      </c>
      <c r="C6" s="33" t="s">
        <v>320</v>
      </c>
      <c r="D6" s="34">
        <v>2</v>
      </c>
      <c r="E6" s="26"/>
      <c r="F6" s="35">
        <f t="shared" si="1"/>
        <v>0</v>
      </c>
      <c r="G6" s="34">
        <v>0</v>
      </c>
      <c r="H6" s="26"/>
      <c r="I6" s="35">
        <f t="shared" si="2"/>
        <v>0</v>
      </c>
      <c r="J6" s="34">
        <v>60</v>
      </c>
      <c r="K6" s="26"/>
      <c r="L6" s="35">
        <f t="shared" si="3"/>
        <v>0</v>
      </c>
      <c r="M6" s="34">
        <v>120</v>
      </c>
      <c r="N6" s="26"/>
      <c r="O6" s="35">
        <f t="shared" si="4"/>
        <v>0</v>
      </c>
      <c r="P6" s="34">
        <v>0</v>
      </c>
      <c r="Q6" s="26"/>
      <c r="R6" s="35">
        <f t="shared" si="5"/>
        <v>0</v>
      </c>
      <c r="S6" s="34">
        <v>850</v>
      </c>
      <c r="T6" s="26"/>
      <c r="U6" s="35">
        <f t="shared" si="6"/>
        <v>0</v>
      </c>
      <c r="V6" s="34">
        <v>0</v>
      </c>
      <c r="W6" s="26"/>
      <c r="X6" s="35">
        <f t="shared" si="7"/>
        <v>0</v>
      </c>
      <c r="Y6" s="34">
        <v>0</v>
      </c>
      <c r="Z6" s="26"/>
      <c r="AA6" s="35">
        <f t="shared" si="8"/>
        <v>0</v>
      </c>
      <c r="AB6" s="34">
        <v>0</v>
      </c>
      <c r="AC6" s="26"/>
      <c r="AD6" s="35">
        <f t="shared" si="9"/>
        <v>0</v>
      </c>
      <c r="AE6" s="34">
        <v>300</v>
      </c>
      <c r="AF6" s="26"/>
      <c r="AG6" s="35">
        <f t="shared" si="10"/>
        <v>0</v>
      </c>
      <c r="AH6" s="34">
        <v>0</v>
      </c>
      <c r="AI6" s="26"/>
      <c r="AJ6" s="35">
        <f t="shared" si="11"/>
        <v>0</v>
      </c>
      <c r="AK6" s="34">
        <v>2400</v>
      </c>
      <c r="AL6" s="26"/>
      <c r="AM6" s="35">
        <f t="shared" si="12"/>
        <v>0</v>
      </c>
      <c r="AN6" s="34">
        <v>0</v>
      </c>
      <c r="AO6" s="26"/>
      <c r="AP6" s="35">
        <f t="shared" si="13"/>
        <v>0</v>
      </c>
      <c r="AQ6" s="34">
        <v>2400</v>
      </c>
      <c r="AR6" s="26"/>
      <c r="AS6" s="35">
        <f t="shared" si="14"/>
        <v>0</v>
      </c>
      <c r="AT6" s="34">
        <v>0</v>
      </c>
      <c r="AU6" s="26"/>
      <c r="AV6" s="35">
        <f t="shared" si="15"/>
        <v>0</v>
      </c>
      <c r="AW6" s="34">
        <v>580</v>
      </c>
      <c r="AX6" s="26"/>
      <c r="AY6" s="35">
        <f t="shared" si="16"/>
        <v>0</v>
      </c>
      <c r="AZ6" s="34">
        <v>0</v>
      </c>
      <c r="BA6" s="26"/>
      <c r="BB6" s="35">
        <f t="shared" si="17"/>
        <v>0</v>
      </c>
      <c r="BC6" s="34">
        <v>300</v>
      </c>
      <c r="BD6" s="26"/>
      <c r="BE6" s="35">
        <f t="shared" si="18"/>
        <v>0</v>
      </c>
      <c r="BF6" s="34">
        <v>0</v>
      </c>
      <c r="BG6" s="26"/>
      <c r="BH6" s="35">
        <f t="shared" si="19"/>
        <v>0</v>
      </c>
      <c r="BI6" s="35">
        <f t="shared" si="20"/>
        <v>0</v>
      </c>
      <c r="BJ6" s="35">
        <f t="shared" ref="BJ6:BM6" si="23">+BI6*(1+BJ$1)</f>
        <v>0</v>
      </c>
      <c r="BK6" s="35">
        <f t="shared" si="23"/>
        <v>0</v>
      </c>
      <c r="BL6" s="35">
        <f t="shared" si="23"/>
        <v>0</v>
      </c>
      <c r="BM6" s="35">
        <f t="shared" si="23"/>
        <v>0</v>
      </c>
      <c r="BN6" s="36">
        <f t="shared" si="22"/>
        <v>0</v>
      </c>
    </row>
    <row r="7" spans="1:66" ht="75" x14ac:dyDescent="0.25">
      <c r="A7" s="33" t="s">
        <v>303</v>
      </c>
      <c r="B7" s="33" t="s">
        <v>534</v>
      </c>
      <c r="C7" s="33" t="s">
        <v>322</v>
      </c>
      <c r="D7" s="34">
        <v>0</v>
      </c>
      <c r="E7" s="26"/>
      <c r="F7" s="35">
        <f t="shared" si="1"/>
        <v>0</v>
      </c>
      <c r="G7" s="34">
        <v>0</v>
      </c>
      <c r="H7" s="26"/>
      <c r="I7" s="35">
        <f t="shared" si="2"/>
        <v>0</v>
      </c>
      <c r="J7" s="34">
        <v>0</v>
      </c>
      <c r="K7" s="26"/>
      <c r="L7" s="35">
        <f t="shared" si="3"/>
        <v>0</v>
      </c>
      <c r="M7" s="34">
        <v>2</v>
      </c>
      <c r="N7" s="26"/>
      <c r="O7" s="35">
        <f t="shared" si="4"/>
        <v>0</v>
      </c>
      <c r="P7" s="34">
        <v>0</v>
      </c>
      <c r="Q7" s="26"/>
      <c r="R7" s="35">
        <f t="shared" si="5"/>
        <v>0</v>
      </c>
      <c r="S7" s="34">
        <v>30</v>
      </c>
      <c r="T7" s="26"/>
      <c r="U7" s="35">
        <f t="shared" si="6"/>
        <v>0</v>
      </c>
      <c r="V7" s="34">
        <v>0</v>
      </c>
      <c r="W7" s="26"/>
      <c r="X7" s="35">
        <f t="shared" si="7"/>
        <v>0</v>
      </c>
      <c r="Y7" s="34">
        <v>0</v>
      </c>
      <c r="Z7" s="26"/>
      <c r="AA7" s="35">
        <f t="shared" si="8"/>
        <v>0</v>
      </c>
      <c r="AB7" s="34">
        <v>0</v>
      </c>
      <c r="AC7" s="26"/>
      <c r="AD7" s="35">
        <f t="shared" si="9"/>
        <v>0</v>
      </c>
      <c r="AE7" s="34">
        <v>0</v>
      </c>
      <c r="AF7" s="26"/>
      <c r="AG7" s="35">
        <f t="shared" si="10"/>
        <v>0</v>
      </c>
      <c r="AH7" s="34">
        <v>0</v>
      </c>
      <c r="AI7" s="26"/>
      <c r="AJ7" s="35">
        <f t="shared" si="11"/>
        <v>0</v>
      </c>
      <c r="AK7" s="34">
        <v>480</v>
      </c>
      <c r="AL7" s="26"/>
      <c r="AM7" s="35">
        <f t="shared" si="12"/>
        <v>0</v>
      </c>
      <c r="AN7" s="34">
        <v>0</v>
      </c>
      <c r="AO7" s="26"/>
      <c r="AP7" s="35">
        <f t="shared" si="13"/>
        <v>0</v>
      </c>
      <c r="AQ7" s="34">
        <v>950</v>
      </c>
      <c r="AR7" s="26"/>
      <c r="AS7" s="35">
        <f t="shared" si="14"/>
        <v>0</v>
      </c>
      <c r="AT7" s="34">
        <v>0</v>
      </c>
      <c r="AU7" s="26"/>
      <c r="AV7" s="35">
        <f t="shared" si="15"/>
        <v>0</v>
      </c>
      <c r="AW7" s="34">
        <v>270</v>
      </c>
      <c r="AX7" s="26"/>
      <c r="AY7" s="35">
        <f t="shared" si="16"/>
        <v>0</v>
      </c>
      <c r="AZ7" s="34">
        <v>0</v>
      </c>
      <c r="BA7" s="26"/>
      <c r="BB7" s="35">
        <f t="shared" si="17"/>
        <v>0</v>
      </c>
      <c r="BC7" s="34">
        <v>25</v>
      </c>
      <c r="BD7" s="26"/>
      <c r="BE7" s="35">
        <f t="shared" si="18"/>
        <v>0</v>
      </c>
      <c r="BF7" s="34">
        <v>0</v>
      </c>
      <c r="BG7" s="26"/>
      <c r="BH7" s="35">
        <f t="shared" si="19"/>
        <v>0</v>
      </c>
      <c r="BI7" s="35">
        <f t="shared" si="20"/>
        <v>0</v>
      </c>
      <c r="BJ7" s="35">
        <f t="shared" ref="BJ7:BM7" si="24">+BI7*(1+BJ$1)</f>
        <v>0</v>
      </c>
      <c r="BK7" s="35">
        <f t="shared" si="24"/>
        <v>0</v>
      </c>
      <c r="BL7" s="35">
        <f t="shared" si="24"/>
        <v>0</v>
      </c>
      <c r="BM7" s="35">
        <f t="shared" si="24"/>
        <v>0</v>
      </c>
      <c r="BN7" s="36">
        <f t="shared" si="22"/>
        <v>0</v>
      </c>
    </row>
    <row r="8" spans="1:66" ht="45" x14ac:dyDescent="0.25">
      <c r="A8" s="33" t="s">
        <v>304</v>
      </c>
      <c r="B8" s="33" t="s">
        <v>535</v>
      </c>
      <c r="C8" s="33" t="s">
        <v>67</v>
      </c>
      <c r="D8" s="34">
        <v>0</v>
      </c>
      <c r="E8" s="26"/>
      <c r="F8" s="35">
        <f t="shared" si="1"/>
        <v>0</v>
      </c>
      <c r="G8" s="34">
        <v>0</v>
      </c>
      <c r="H8" s="26"/>
      <c r="I8" s="35">
        <f t="shared" si="2"/>
        <v>0</v>
      </c>
      <c r="J8" s="34">
        <v>0</v>
      </c>
      <c r="K8" s="26"/>
      <c r="L8" s="35">
        <f t="shared" si="3"/>
        <v>0</v>
      </c>
      <c r="M8" s="34">
        <v>0</v>
      </c>
      <c r="N8" s="26"/>
      <c r="O8" s="35">
        <f t="shared" si="4"/>
        <v>0</v>
      </c>
      <c r="P8" s="37">
        <v>8</v>
      </c>
      <c r="Q8" s="26"/>
      <c r="R8" s="35">
        <f t="shared" si="5"/>
        <v>0</v>
      </c>
      <c r="S8" s="34">
        <v>0</v>
      </c>
      <c r="T8" s="26"/>
      <c r="U8" s="35">
        <f t="shared" si="6"/>
        <v>0</v>
      </c>
      <c r="V8" s="37">
        <v>20</v>
      </c>
      <c r="W8" s="26"/>
      <c r="X8" s="35">
        <f t="shared" si="7"/>
        <v>0</v>
      </c>
      <c r="Y8" s="34">
        <v>0</v>
      </c>
      <c r="Z8" s="26"/>
      <c r="AA8" s="35">
        <f t="shared" si="8"/>
        <v>0</v>
      </c>
      <c r="AB8" s="34">
        <v>0</v>
      </c>
      <c r="AC8" s="26"/>
      <c r="AD8" s="35">
        <f t="shared" si="9"/>
        <v>0</v>
      </c>
      <c r="AE8" s="34">
        <v>0</v>
      </c>
      <c r="AF8" s="26"/>
      <c r="AG8" s="35">
        <f t="shared" si="10"/>
        <v>0</v>
      </c>
      <c r="AH8" s="34">
        <v>0</v>
      </c>
      <c r="AI8" s="26"/>
      <c r="AJ8" s="35">
        <f t="shared" si="11"/>
        <v>0</v>
      </c>
      <c r="AK8" s="37">
        <v>90</v>
      </c>
      <c r="AL8" s="26"/>
      <c r="AM8" s="35">
        <f t="shared" si="12"/>
        <v>0</v>
      </c>
      <c r="AN8" s="34">
        <v>0</v>
      </c>
      <c r="AO8" s="26"/>
      <c r="AP8" s="35">
        <f t="shared" si="13"/>
        <v>0</v>
      </c>
      <c r="AQ8" s="34">
        <v>0</v>
      </c>
      <c r="AR8" s="26"/>
      <c r="AS8" s="35">
        <f t="shared" si="14"/>
        <v>0</v>
      </c>
      <c r="AT8" s="34">
        <v>0</v>
      </c>
      <c r="AU8" s="26"/>
      <c r="AV8" s="35">
        <f t="shared" si="15"/>
        <v>0</v>
      </c>
      <c r="AW8" s="34">
        <v>0</v>
      </c>
      <c r="AX8" s="26"/>
      <c r="AY8" s="35">
        <f t="shared" si="16"/>
        <v>0</v>
      </c>
      <c r="AZ8" s="34">
        <v>0</v>
      </c>
      <c r="BA8" s="26"/>
      <c r="BB8" s="35">
        <f t="shared" si="17"/>
        <v>0</v>
      </c>
      <c r="BC8" s="34">
        <v>0</v>
      </c>
      <c r="BD8" s="26"/>
      <c r="BE8" s="35">
        <f t="shared" si="18"/>
        <v>0</v>
      </c>
      <c r="BF8" s="34">
        <v>0</v>
      </c>
      <c r="BG8" s="26"/>
      <c r="BH8" s="35">
        <f t="shared" si="19"/>
        <v>0</v>
      </c>
      <c r="BI8" s="35">
        <f t="shared" si="20"/>
        <v>0</v>
      </c>
      <c r="BJ8" s="35">
        <f t="shared" ref="BJ8:BM8" si="25">+BI8*(1+BJ$1)</f>
        <v>0</v>
      </c>
      <c r="BK8" s="35">
        <f t="shared" si="25"/>
        <v>0</v>
      </c>
      <c r="BL8" s="35">
        <f t="shared" si="25"/>
        <v>0</v>
      </c>
      <c r="BM8" s="35">
        <f t="shared" si="25"/>
        <v>0</v>
      </c>
      <c r="BN8" s="36">
        <f t="shared" si="22"/>
        <v>0</v>
      </c>
    </row>
    <row r="9" spans="1:66" ht="45" x14ac:dyDescent="0.25">
      <c r="A9" s="33" t="s">
        <v>305</v>
      </c>
      <c r="B9" s="33" t="s">
        <v>536</v>
      </c>
      <c r="C9" s="33" t="s">
        <v>60</v>
      </c>
      <c r="D9" s="34">
        <v>0</v>
      </c>
      <c r="E9" s="26"/>
      <c r="F9" s="35">
        <f t="shared" si="1"/>
        <v>0</v>
      </c>
      <c r="G9" s="34">
        <v>0</v>
      </c>
      <c r="H9" s="26"/>
      <c r="I9" s="35">
        <f t="shared" si="2"/>
        <v>0</v>
      </c>
      <c r="J9" s="37">
        <v>5</v>
      </c>
      <c r="K9" s="26"/>
      <c r="L9" s="35">
        <f t="shared" si="3"/>
        <v>0</v>
      </c>
      <c r="M9" s="34">
        <v>0</v>
      </c>
      <c r="N9" s="26"/>
      <c r="O9" s="35">
        <f t="shared" si="4"/>
        <v>0</v>
      </c>
      <c r="P9" s="34">
        <v>0</v>
      </c>
      <c r="Q9" s="26"/>
      <c r="R9" s="35">
        <f t="shared" si="5"/>
        <v>0</v>
      </c>
      <c r="S9" s="37">
        <v>112</v>
      </c>
      <c r="T9" s="26"/>
      <c r="U9" s="35">
        <f t="shared" si="6"/>
        <v>0</v>
      </c>
      <c r="V9" s="34">
        <v>0</v>
      </c>
      <c r="W9" s="26"/>
      <c r="X9" s="35">
        <f t="shared" si="7"/>
        <v>0</v>
      </c>
      <c r="Y9" s="34">
        <v>0</v>
      </c>
      <c r="Z9" s="26"/>
      <c r="AA9" s="35">
        <f t="shared" si="8"/>
        <v>0</v>
      </c>
      <c r="AB9" s="34">
        <v>0</v>
      </c>
      <c r="AC9" s="26"/>
      <c r="AD9" s="35">
        <f t="shared" si="9"/>
        <v>0</v>
      </c>
      <c r="AE9" s="34">
        <v>0</v>
      </c>
      <c r="AF9" s="26"/>
      <c r="AG9" s="35">
        <f t="shared" si="10"/>
        <v>0</v>
      </c>
      <c r="AH9" s="34">
        <v>0</v>
      </c>
      <c r="AI9" s="26"/>
      <c r="AJ9" s="35">
        <f t="shared" si="11"/>
        <v>0</v>
      </c>
      <c r="AK9" s="37">
        <v>320</v>
      </c>
      <c r="AL9" s="26"/>
      <c r="AM9" s="35">
        <f t="shared" si="12"/>
        <v>0</v>
      </c>
      <c r="AN9" s="34">
        <v>0</v>
      </c>
      <c r="AO9" s="26"/>
      <c r="AP9" s="35">
        <f t="shared" si="13"/>
        <v>0</v>
      </c>
      <c r="AQ9" s="34">
        <v>0</v>
      </c>
      <c r="AR9" s="26"/>
      <c r="AS9" s="35">
        <f t="shared" si="14"/>
        <v>0</v>
      </c>
      <c r="AT9" s="34">
        <v>0</v>
      </c>
      <c r="AU9" s="26"/>
      <c r="AV9" s="35">
        <f t="shared" si="15"/>
        <v>0</v>
      </c>
      <c r="AW9" s="34">
        <v>0</v>
      </c>
      <c r="AX9" s="26"/>
      <c r="AY9" s="35">
        <f t="shared" si="16"/>
        <v>0</v>
      </c>
      <c r="AZ9" s="34">
        <v>0</v>
      </c>
      <c r="BA9" s="26"/>
      <c r="BB9" s="35">
        <f t="shared" si="17"/>
        <v>0</v>
      </c>
      <c r="BC9" s="34">
        <v>0</v>
      </c>
      <c r="BD9" s="26"/>
      <c r="BE9" s="35">
        <f t="shared" si="18"/>
        <v>0</v>
      </c>
      <c r="BF9" s="34">
        <v>0</v>
      </c>
      <c r="BG9" s="26"/>
      <c r="BH9" s="35">
        <f t="shared" si="19"/>
        <v>0</v>
      </c>
      <c r="BI9" s="35">
        <f t="shared" si="20"/>
        <v>0</v>
      </c>
      <c r="BJ9" s="35">
        <f t="shared" ref="BJ9:BM9" si="26">+BI9*(1+BJ$1)</f>
        <v>0</v>
      </c>
      <c r="BK9" s="35">
        <f t="shared" si="26"/>
        <v>0</v>
      </c>
      <c r="BL9" s="35">
        <f t="shared" si="26"/>
        <v>0</v>
      </c>
      <c r="BM9" s="35">
        <f t="shared" si="26"/>
        <v>0</v>
      </c>
      <c r="BN9" s="36">
        <f t="shared" si="22"/>
        <v>0</v>
      </c>
    </row>
    <row r="10" spans="1:66" ht="45" x14ac:dyDescent="0.25">
      <c r="A10" s="33" t="s">
        <v>306</v>
      </c>
      <c r="B10" s="33" t="s">
        <v>537</v>
      </c>
      <c r="C10" s="33" t="s">
        <v>55</v>
      </c>
      <c r="D10" s="34">
        <v>0</v>
      </c>
      <c r="E10" s="26"/>
      <c r="F10" s="35">
        <f t="shared" si="1"/>
        <v>0</v>
      </c>
      <c r="G10" s="37">
        <v>9</v>
      </c>
      <c r="H10" s="26"/>
      <c r="I10" s="35">
        <f t="shared" si="2"/>
        <v>0</v>
      </c>
      <c r="J10" s="37">
        <v>8</v>
      </c>
      <c r="K10" s="26"/>
      <c r="L10" s="35">
        <f t="shared" si="3"/>
        <v>0</v>
      </c>
      <c r="M10" s="34">
        <v>0</v>
      </c>
      <c r="N10" s="26"/>
      <c r="O10" s="35">
        <f t="shared" si="4"/>
        <v>0</v>
      </c>
      <c r="P10" s="37">
        <v>80</v>
      </c>
      <c r="Q10" s="26"/>
      <c r="R10" s="35">
        <f t="shared" si="5"/>
        <v>0</v>
      </c>
      <c r="S10" s="37">
        <v>39</v>
      </c>
      <c r="T10" s="26"/>
      <c r="U10" s="35">
        <f t="shared" si="6"/>
        <v>0</v>
      </c>
      <c r="V10" s="37">
        <v>238</v>
      </c>
      <c r="W10" s="26"/>
      <c r="X10" s="35">
        <f t="shared" si="7"/>
        <v>0</v>
      </c>
      <c r="Y10" s="37">
        <v>6</v>
      </c>
      <c r="Z10" s="26"/>
      <c r="AA10" s="35">
        <f t="shared" si="8"/>
        <v>0</v>
      </c>
      <c r="AB10" s="34">
        <v>0</v>
      </c>
      <c r="AC10" s="26"/>
      <c r="AD10" s="35">
        <f t="shared" si="9"/>
        <v>0</v>
      </c>
      <c r="AE10" s="34">
        <v>0</v>
      </c>
      <c r="AF10" s="26"/>
      <c r="AG10" s="35">
        <f t="shared" si="10"/>
        <v>0</v>
      </c>
      <c r="AH10" s="34">
        <v>0</v>
      </c>
      <c r="AI10" s="26"/>
      <c r="AJ10" s="35">
        <f t="shared" si="11"/>
        <v>0</v>
      </c>
      <c r="AK10" s="37">
        <v>680</v>
      </c>
      <c r="AL10" s="26"/>
      <c r="AM10" s="35">
        <f t="shared" si="12"/>
        <v>0</v>
      </c>
      <c r="AN10" s="34">
        <v>0</v>
      </c>
      <c r="AO10" s="26"/>
      <c r="AP10" s="35">
        <f t="shared" si="13"/>
        <v>0</v>
      </c>
      <c r="AQ10" s="38">
        <v>250</v>
      </c>
      <c r="AR10" s="26"/>
      <c r="AS10" s="35">
        <f t="shared" si="14"/>
        <v>0</v>
      </c>
      <c r="AT10" s="34">
        <v>0</v>
      </c>
      <c r="AU10" s="26"/>
      <c r="AV10" s="35">
        <f t="shared" si="15"/>
        <v>0</v>
      </c>
      <c r="AW10" s="34">
        <v>0</v>
      </c>
      <c r="AX10" s="26"/>
      <c r="AY10" s="35">
        <f t="shared" si="16"/>
        <v>0</v>
      </c>
      <c r="AZ10" s="34">
        <v>0</v>
      </c>
      <c r="BA10" s="26"/>
      <c r="BB10" s="35">
        <f t="shared" si="17"/>
        <v>0</v>
      </c>
      <c r="BC10" s="34">
        <v>0</v>
      </c>
      <c r="BD10" s="26"/>
      <c r="BE10" s="35">
        <f t="shared" si="18"/>
        <v>0</v>
      </c>
      <c r="BF10" s="34">
        <v>0</v>
      </c>
      <c r="BG10" s="26"/>
      <c r="BH10" s="35">
        <f t="shared" si="19"/>
        <v>0</v>
      </c>
      <c r="BI10" s="35">
        <f t="shared" si="20"/>
        <v>0</v>
      </c>
      <c r="BJ10" s="35">
        <f t="shared" ref="BJ10:BM10" si="27">+BI10*(1+BJ$1)</f>
        <v>0</v>
      </c>
      <c r="BK10" s="35">
        <f t="shared" si="27"/>
        <v>0</v>
      </c>
      <c r="BL10" s="35">
        <f t="shared" si="27"/>
        <v>0</v>
      </c>
      <c r="BM10" s="35">
        <f t="shared" si="27"/>
        <v>0</v>
      </c>
      <c r="BN10" s="36">
        <f t="shared" si="22"/>
        <v>0</v>
      </c>
    </row>
    <row r="11" spans="1:66" ht="45" x14ac:dyDescent="0.25">
      <c r="A11" s="33" t="s">
        <v>307</v>
      </c>
      <c r="B11" s="33" t="s">
        <v>538</v>
      </c>
      <c r="C11" s="33" t="s">
        <v>320</v>
      </c>
      <c r="D11" s="34">
        <v>0</v>
      </c>
      <c r="E11" s="26"/>
      <c r="F11" s="35">
        <f t="shared" si="1"/>
        <v>0</v>
      </c>
      <c r="G11" s="34">
        <v>0</v>
      </c>
      <c r="H11" s="26"/>
      <c r="I11" s="35">
        <f t="shared" si="2"/>
        <v>0</v>
      </c>
      <c r="J11" s="37">
        <v>55</v>
      </c>
      <c r="K11" s="26"/>
      <c r="L11" s="35">
        <f t="shared" si="3"/>
        <v>0</v>
      </c>
      <c r="M11" s="37">
        <v>43</v>
      </c>
      <c r="N11" s="26"/>
      <c r="O11" s="35">
        <f t="shared" si="4"/>
        <v>0</v>
      </c>
      <c r="P11" s="37">
        <v>8</v>
      </c>
      <c r="Q11" s="26"/>
      <c r="R11" s="35">
        <f t="shared" si="5"/>
        <v>0</v>
      </c>
      <c r="S11" s="39">
        <v>8</v>
      </c>
      <c r="T11" s="26"/>
      <c r="U11" s="35">
        <f t="shared" si="6"/>
        <v>0</v>
      </c>
      <c r="V11" s="34">
        <v>0</v>
      </c>
      <c r="W11" s="26"/>
      <c r="X11" s="35">
        <f t="shared" si="7"/>
        <v>0</v>
      </c>
      <c r="Y11" s="37">
        <v>12</v>
      </c>
      <c r="Z11" s="26"/>
      <c r="AA11" s="35">
        <f t="shared" si="8"/>
        <v>0</v>
      </c>
      <c r="AB11" s="34">
        <v>0</v>
      </c>
      <c r="AC11" s="26"/>
      <c r="AD11" s="35">
        <f t="shared" si="9"/>
        <v>0</v>
      </c>
      <c r="AE11" s="37">
        <v>1718</v>
      </c>
      <c r="AF11" s="26"/>
      <c r="AG11" s="35">
        <f t="shared" si="10"/>
        <v>0</v>
      </c>
      <c r="AH11" s="39">
        <v>68</v>
      </c>
      <c r="AI11" s="26"/>
      <c r="AJ11" s="35">
        <f t="shared" si="11"/>
        <v>0</v>
      </c>
      <c r="AK11" s="37">
        <v>4556</v>
      </c>
      <c r="AL11" s="26"/>
      <c r="AM11" s="35">
        <f t="shared" si="12"/>
        <v>0</v>
      </c>
      <c r="AN11" s="34">
        <v>0</v>
      </c>
      <c r="AO11" s="26"/>
      <c r="AP11" s="35">
        <f t="shared" si="13"/>
        <v>0</v>
      </c>
      <c r="AQ11" s="39">
        <v>1300</v>
      </c>
      <c r="AR11" s="26"/>
      <c r="AS11" s="35">
        <f t="shared" si="14"/>
        <v>0</v>
      </c>
      <c r="AT11" s="34">
        <v>0</v>
      </c>
      <c r="AU11" s="26"/>
      <c r="AV11" s="35">
        <f t="shared" si="15"/>
        <v>0</v>
      </c>
      <c r="AW11" s="34">
        <v>0</v>
      </c>
      <c r="AX11" s="26"/>
      <c r="AY11" s="35">
        <f t="shared" si="16"/>
        <v>0</v>
      </c>
      <c r="AZ11" s="34">
        <v>0</v>
      </c>
      <c r="BA11" s="26"/>
      <c r="BB11" s="35">
        <f t="shared" si="17"/>
        <v>0</v>
      </c>
      <c r="BC11" s="34">
        <v>0</v>
      </c>
      <c r="BD11" s="26"/>
      <c r="BE11" s="35">
        <f t="shared" si="18"/>
        <v>0</v>
      </c>
      <c r="BF11" s="34">
        <v>0</v>
      </c>
      <c r="BG11" s="26"/>
      <c r="BH11" s="35">
        <f t="shared" si="19"/>
        <v>0</v>
      </c>
      <c r="BI11" s="35">
        <f t="shared" si="20"/>
        <v>0</v>
      </c>
      <c r="BJ11" s="35">
        <f t="shared" ref="BJ11:BM11" si="28">+BI11*(1+BJ$1)</f>
        <v>0</v>
      </c>
      <c r="BK11" s="35">
        <f t="shared" si="28"/>
        <v>0</v>
      </c>
      <c r="BL11" s="35">
        <f t="shared" si="28"/>
        <v>0</v>
      </c>
      <c r="BM11" s="35">
        <f t="shared" si="28"/>
        <v>0</v>
      </c>
      <c r="BN11" s="36">
        <f t="shared" si="22"/>
        <v>0</v>
      </c>
    </row>
    <row r="12" spans="1:66" ht="45" x14ac:dyDescent="0.25">
      <c r="A12" s="33" t="s">
        <v>308</v>
      </c>
      <c r="B12" s="33" t="s">
        <v>539</v>
      </c>
      <c r="C12" s="33" t="s">
        <v>55</v>
      </c>
      <c r="D12" s="34">
        <v>0</v>
      </c>
      <c r="E12" s="26"/>
      <c r="F12" s="35">
        <f t="shared" si="1"/>
        <v>0</v>
      </c>
      <c r="G12" s="34">
        <v>0</v>
      </c>
      <c r="H12" s="26"/>
      <c r="I12" s="35">
        <f t="shared" si="2"/>
        <v>0</v>
      </c>
      <c r="J12" s="34">
        <v>0</v>
      </c>
      <c r="K12" s="26"/>
      <c r="L12" s="35">
        <f t="shared" si="3"/>
        <v>0</v>
      </c>
      <c r="M12" s="34">
        <v>0</v>
      </c>
      <c r="N12" s="26"/>
      <c r="O12" s="35">
        <f t="shared" si="4"/>
        <v>0</v>
      </c>
      <c r="P12" s="34">
        <v>0</v>
      </c>
      <c r="Q12" s="26"/>
      <c r="R12" s="35">
        <f t="shared" si="5"/>
        <v>0</v>
      </c>
      <c r="S12" s="34">
        <v>70</v>
      </c>
      <c r="T12" s="26"/>
      <c r="U12" s="35">
        <f t="shared" si="6"/>
        <v>0</v>
      </c>
      <c r="V12" s="34">
        <v>0</v>
      </c>
      <c r="W12" s="26"/>
      <c r="X12" s="35">
        <f t="shared" si="7"/>
        <v>0</v>
      </c>
      <c r="Y12" s="34">
        <v>0</v>
      </c>
      <c r="Z12" s="26"/>
      <c r="AA12" s="35">
        <f t="shared" si="8"/>
        <v>0</v>
      </c>
      <c r="AB12" s="34">
        <v>0</v>
      </c>
      <c r="AC12" s="26"/>
      <c r="AD12" s="35">
        <f t="shared" si="9"/>
        <v>0</v>
      </c>
      <c r="AE12" s="34">
        <v>0</v>
      </c>
      <c r="AF12" s="26"/>
      <c r="AG12" s="35">
        <f t="shared" si="10"/>
        <v>0</v>
      </c>
      <c r="AH12" s="34">
        <v>0</v>
      </c>
      <c r="AI12" s="26"/>
      <c r="AJ12" s="35">
        <f t="shared" si="11"/>
        <v>0</v>
      </c>
      <c r="AK12" s="34">
        <v>95</v>
      </c>
      <c r="AL12" s="26"/>
      <c r="AM12" s="35">
        <f t="shared" si="12"/>
        <v>0</v>
      </c>
      <c r="AN12" s="34">
        <v>0</v>
      </c>
      <c r="AO12" s="26"/>
      <c r="AP12" s="35">
        <f t="shared" si="13"/>
        <v>0</v>
      </c>
      <c r="AQ12" s="34">
        <v>0</v>
      </c>
      <c r="AR12" s="26"/>
      <c r="AS12" s="35">
        <f t="shared" si="14"/>
        <v>0</v>
      </c>
      <c r="AT12" s="34">
        <v>0</v>
      </c>
      <c r="AU12" s="26"/>
      <c r="AV12" s="35">
        <f t="shared" si="15"/>
        <v>0</v>
      </c>
      <c r="AW12" s="34">
        <v>0</v>
      </c>
      <c r="AX12" s="26"/>
      <c r="AY12" s="35">
        <f t="shared" si="16"/>
        <v>0</v>
      </c>
      <c r="AZ12" s="34">
        <v>0</v>
      </c>
      <c r="BA12" s="26"/>
      <c r="BB12" s="35">
        <f t="shared" si="17"/>
        <v>0</v>
      </c>
      <c r="BC12" s="34">
        <v>0</v>
      </c>
      <c r="BD12" s="26"/>
      <c r="BE12" s="35">
        <f t="shared" si="18"/>
        <v>0</v>
      </c>
      <c r="BF12" s="34">
        <v>0</v>
      </c>
      <c r="BG12" s="26"/>
      <c r="BH12" s="35">
        <f t="shared" si="19"/>
        <v>0</v>
      </c>
      <c r="BI12" s="35">
        <f t="shared" si="20"/>
        <v>0</v>
      </c>
      <c r="BJ12" s="35">
        <f t="shared" ref="BJ12:BM12" si="29">+BI12*(1+BJ$1)</f>
        <v>0</v>
      </c>
      <c r="BK12" s="35">
        <f t="shared" si="29"/>
        <v>0</v>
      </c>
      <c r="BL12" s="35">
        <f t="shared" si="29"/>
        <v>0</v>
      </c>
      <c r="BM12" s="35">
        <f t="shared" si="29"/>
        <v>0</v>
      </c>
      <c r="BN12" s="36">
        <f t="shared" si="22"/>
        <v>0</v>
      </c>
    </row>
    <row r="13" spans="1:66" ht="60" x14ac:dyDescent="0.25">
      <c r="A13" s="33" t="s">
        <v>309</v>
      </c>
      <c r="B13" s="33" t="s">
        <v>540</v>
      </c>
      <c r="C13" s="33" t="s">
        <v>60</v>
      </c>
      <c r="D13" s="34">
        <v>0</v>
      </c>
      <c r="E13" s="26"/>
      <c r="F13" s="35">
        <f t="shared" si="1"/>
        <v>0</v>
      </c>
      <c r="G13" s="34">
        <v>0</v>
      </c>
      <c r="H13" s="26"/>
      <c r="I13" s="35">
        <f t="shared" si="2"/>
        <v>0</v>
      </c>
      <c r="J13" s="37">
        <v>13</v>
      </c>
      <c r="K13" s="26"/>
      <c r="L13" s="35">
        <f t="shared" si="3"/>
        <v>0</v>
      </c>
      <c r="M13" s="37">
        <v>22</v>
      </c>
      <c r="N13" s="26"/>
      <c r="O13" s="35">
        <f t="shared" si="4"/>
        <v>0</v>
      </c>
      <c r="P13" s="34">
        <v>0</v>
      </c>
      <c r="Q13" s="26"/>
      <c r="R13" s="35">
        <f t="shared" si="5"/>
        <v>0</v>
      </c>
      <c r="S13" s="37">
        <v>18</v>
      </c>
      <c r="T13" s="26"/>
      <c r="U13" s="35">
        <f t="shared" si="6"/>
        <v>0</v>
      </c>
      <c r="V13" s="34">
        <v>0</v>
      </c>
      <c r="W13" s="26"/>
      <c r="X13" s="35">
        <f t="shared" si="7"/>
        <v>0</v>
      </c>
      <c r="Y13" s="34">
        <v>0</v>
      </c>
      <c r="Z13" s="26"/>
      <c r="AA13" s="35">
        <f t="shared" si="8"/>
        <v>0</v>
      </c>
      <c r="AB13" s="34">
        <v>0</v>
      </c>
      <c r="AC13" s="26"/>
      <c r="AD13" s="35">
        <f t="shared" si="9"/>
        <v>0</v>
      </c>
      <c r="AE13" s="34">
        <v>0</v>
      </c>
      <c r="AF13" s="26"/>
      <c r="AG13" s="35">
        <f t="shared" si="10"/>
        <v>0</v>
      </c>
      <c r="AH13" s="34">
        <v>0</v>
      </c>
      <c r="AI13" s="26"/>
      <c r="AJ13" s="35">
        <f t="shared" si="11"/>
        <v>0</v>
      </c>
      <c r="AK13" s="37">
        <v>300</v>
      </c>
      <c r="AL13" s="26"/>
      <c r="AM13" s="35">
        <f t="shared" si="12"/>
        <v>0</v>
      </c>
      <c r="AN13" s="34">
        <v>0</v>
      </c>
      <c r="AO13" s="26"/>
      <c r="AP13" s="35">
        <f t="shared" si="13"/>
        <v>0</v>
      </c>
      <c r="AQ13" s="34">
        <v>0</v>
      </c>
      <c r="AR13" s="26"/>
      <c r="AS13" s="35">
        <f t="shared" si="14"/>
        <v>0</v>
      </c>
      <c r="AT13" s="34">
        <v>0</v>
      </c>
      <c r="AU13" s="26"/>
      <c r="AV13" s="35">
        <f t="shared" si="15"/>
        <v>0</v>
      </c>
      <c r="AW13" s="34">
        <v>0</v>
      </c>
      <c r="AX13" s="26"/>
      <c r="AY13" s="35">
        <f t="shared" si="16"/>
        <v>0</v>
      </c>
      <c r="AZ13" s="34">
        <v>0</v>
      </c>
      <c r="BA13" s="26"/>
      <c r="BB13" s="35">
        <f t="shared" si="17"/>
        <v>0</v>
      </c>
      <c r="BC13" s="34">
        <v>0</v>
      </c>
      <c r="BD13" s="26"/>
      <c r="BE13" s="35">
        <f t="shared" si="18"/>
        <v>0</v>
      </c>
      <c r="BF13" s="34">
        <v>0</v>
      </c>
      <c r="BG13" s="26"/>
      <c r="BH13" s="35">
        <f t="shared" si="19"/>
        <v>0</v>
      </c>
      <c r="BI13" s="35">
        <f t="shared" si="20"/>
        <v>0</v>
      </c>
      <c r="BJ13" s="35">
        <f t="shared" ref="BJ13:BM13" si="30">+BI13*(1+BJ$1)</f>
        <v>0</v>
      </c>
      <c r="BK13" s="35">
        <f t="shared" si="30"/>
        <v>0</v>
      </c>
      <c r="BL13" s="35">
        <f t="shared" si="30"/>
        <v>0</v>
      </c>
      <c r="BM13" s="35">
        <f t="shared" si="30"/>
        <v>0</v>
      </c>
      <c r="BN13" s="36">
        <f t="shared" si="22"/>
        <v>0</v>
      </c>
    </row>
    <row r="14" spans="1:66" ht="45" x14ac:dyDescent="0.25">
      <c r="A14" s="33" t="s">
        <v>310</v>
      </c>
      <c r="B14" s="33" t="s">
        <v>541</v>
      </c>
      <c r="C14" s="33" t="s">
        <v>67</v>
      </c>
      <c r="D14" s="34">
        <v>0</v>
      </c>
      <c r="E14" s="26"/>
      <c r="F14" s="35">
        <f t="shared" si="1"/>
        <v>0</v>
      </c>
      <c r="G14" s="34">
        <v>0</v>
      </c>
      <c r="H14" s="26"/>
      <c r="I14" s="35">
        <f t="shared" si="2"/>
        <v>0</v>
      </c>
      <c r="J14" s="34">
        <v>0</v>
      </c>
      <c r="K14" s="26"/>
      <c r="L14" s="35">
        <f t="shared" si="3"/>
        <v>0</v>
      </c>
      <c r="M14" s="34">
        <v>0</v>
      </c>
      <c r="N14" s="26"/>
      <c r="O14" s="35">
        <f t="shared" si="4"/>
        <v>0</v>
      </c>
      <c r="P14" s="37">
        <v>9</v>
      </c>
      <c r="Q14" s="26"/>
      <c r="R14" s="35">
        <f t="shared" si="5"/>
        <v>0</v>
      </c>
      <c r="S14" s="34">
        <v>0</v>
      </c>
      <c r="T14" s="26"/>
      <c r="U14" s="35">
        <f t="shared" si="6"/>
        <v>0</v>
      </c>
      <c r="V14" s="37">
        <v>30</v>
      </c>
      <c r="W14" s="26"/>
      <c r="X14" s="35">
        <f t="shared" si="7"/>
        <v>0</v>
      </c>
      <c r="Y14" s="34">
        <v>0</v>
      </c>
      <c r="Z14" s="26"/>
      <c r="AA14" s="35">
        <f t="shared" si="8"/>
        <v>0</v>
      </c>
      <c r="AB14" s="34">
        <v>0</v>
      </c>
      <c r="AC14" s="26"/>
      <c r="AD14" s="35">
        <f t="shared" si="9"/>
        <v>0</v>
      </c>
      <c r="AE14" s="34">
        <v>0</v>
      </c>
      <c r="AF14" s="26"/>
      <c r="AG14" s="35">
        <f t="shared" si="10"/>
        <v>0</v>
      </c>
      <c r="AH14" s="34">
        <v>0</v>
      </c>
      <c r="AI14" s="26"/>
      <c r="AJ14" s="35">
        <f t="shared" si="11"/>
        <v>0</v>
      </c>
      <c r="AK14" s="37">
        <v>50</v>
      </c>
      <c r="AL14" s="26"/>
      <c r="AM14" s="35">
        <f t="shared" si="12"/>
        <v>0</v>
      </c>
      <c r="AN14" s="34">
        <v>0</v>
      </c>
      <c r="AO14" s="26"/>
      <c r="AP14" s="35">
        <f t="shared" si="13"/>
        <v>0</v>
      </c>
      <c r="AQ14" s="38">
        <v>35</v>
      </c>
      <c r="AR14" s="26"/>
      <c r="AS14" s="35">
        <f t="shared" si="14"/>
        <v>0</v>
      </c>
      <c r="AT14" s="34">
        <v>0</v>
      </c>
      <c r="AU14" s="26"/>
      <c r="AV14" s="35">
        <f t="shared" si="15"/>
        <v>0</v>
      </c>
      <c r="AW14" s="34">
        <v>0</v>
      </c>
      <c r="AX14" s="26"/>
      <c r="AY14" s="35">
        <f t="shared" si="16"/>
        <v>0</v>
      </c>
      <c r="AZ14" s="34">
        <v>0</v>
      </c>
      <c r="BA14" s="26"/>
      <c r="BB14" s="35">
        <f t="shared" si="17"/>
        <v>0</v>
      </c>
      <c r="BC14" s="34">
        <v>0</v>
      </c>
      <c r="BD14" s="26"/>
      <c r="BE14" s="35">
        <f t="shared" si="18"/>
        <v>0</v>
      </c>
      <c r="BF14" s="34">
        <v>0</v>
      </c>
      <c r="BG14" s="26"/>
      <c r="BH14" s="35">
        <f t="shared" si="19"/>
        <v>0</v>
      </c>
      <c r="BI14" s="35">
        <f t="shared" si="20"/>
        <v>0</v>
      </c>
      <c r="BJ14" s="35">
        <f t="shared" ref="BJ14:BM14" si="31">+BI14*(1+BJ$1)</f>
        <v>0</v>
      </c>
      <c r="BK14" s="35">
        <f t="shared" si="31"/>
        <v>0</v>
      </c>
      <c r="BL14" s="35">
        <f t="shared" si="31"/>
        <v>0</v>
      </c>
      <c r="BM14" s="35">
        <f t="shared" si="31"/>
        <v>0</v>
      </c>
      <c r="BN14" s="36">
        <f t="shared" si="22"/>
        <v>0</v>
      </c>
    </row>
    <row r="15" spans="1:66" ht="45" x14ac:dyDescent="0.25">
      <c r="A15" s="33" t="s">
        <v>311</v>
      </c>
      <c r="B15" s="33" t="s">
        <v>542</v>
      </c>
      <c r="C15" s="33" t="s">
        <v>57</v>
      </c>
      <c r="D15" s="34">
        <v>0</v>
      </c>
      <c r="E15" s="26"/>
      <c r="F15" s="35">
        <f t="shared" si="1"/>
        <v>0</v>
      </c>
      <c r="G15" s="34">
        <v>0</v>
      </c>
      <c r="H15" s="26"/>
      <c r="I15" s="35">
        <f t="shared" si="2"/>
        <v>0</v>
      </c>
      <c r="J15" s="34">
        <v>0</v>
      </c>
      <c r="K15" s="26"/>
      <c r="L15" s="35">
        <f t="shared" si="3"/>
        <v>0</v>
      </c>
      <c r="M15" s="34">
        <v>0</v>
      </c>
      <c r="N15" s="26"/>
      <c r="O15" s="35">
        <f t="shared" si="4"/>
        <v>0</v>
      </c>
      <c r="P15" s="37">
        <v>12</v>
      </c>
      <c r="Q15" s="26"/>
      <c r="R15" s="35">
        <f t="shared" si="5"/>
        <v>0</v>
      </c>
      <c r="S15" s="34">
        <v>0</v>
      </c>
      <c r="T15" s="26"/>
      <c r="U15" s="35">
        <f t="shared" si="6"/>
        <v>0</v>
      </c>
      <c r="V15" s="37">
        <v>27</v>
      </c>
      <c r="W15" s="26"/>
      <c r="X15" s="35">
        <f t="shared" si="7"/>
        <v>0</v>
      </c>
      <c r="Y15" s="34">
        <v>0</v>
      </c>
      <c r="Z15" s="26"/>
      <c r="AA15" s="35">
        <f t="shared" si="8"/>
        <v>0</v>
      </c>
      <c r="AB15" s="34">
        <v>0</v>
      </c>
      <c r="AC15" s="26"/>
      <c r="AD15" s="35">
        <f t="shared" si="9"/>
        <v>0</v>
      </c>
      <c r="AE15" s="34">
        <v>0</v>
      </c>
      <c r="AF15" s="26"/>
      <c r="AG15" s="35">
        <f t="shared" si="10"/>
        <v>0</v>
      </c>
      <c r="AH15" s="37">
        <v>8</v>
      </c>
      <c r="AI15" s="26"/>
      <c r="AJ15" s="35">
        <f t="shared" si="11"/>
        <v>0</v>
      </c>
      <c r="AK15" s="37">
        <v>69</v>
      </c>
      <c r="AL15" s="26"/>
      <c r="AM15" s="35">
        <f t="shared" si="12"/>
        <v>0</v>
      </c>
      <c r="AN15" s="34">
        <v>0</v>
      </c>
      <c r="AO15" s="26"/>
      <c r="AP15" s="35">
        <f t="shared" si="13"/>
        <v>0</v>
      </c>
      <c r="AQ15" s="38">
        <v>25</v>
      </c>
      <c r="AR15" s="26"/>
      <c r="AS15" s="35">
        <f t="shared" si="14"/>
        <v>0</v>
      </c>
      <c r="AT15" s="34">
        <v>0</v>
      </c>
      <c r="AU15" s="26"/>
      <c r="AV15" s="35">
        <f t="shared" si="15"/>
        <v>0</v>
      </c>
      <c r="AW15" s="34">
        <v>0</v>
      </c>
      <c r="AX15" s="26"/>
      <c r="AY15" s="35">
        <f t="shared" si="16"/>
        <v>0</v>
      </c>
      <c r="AZ15" s="34">
        <v>0</v>
      </c>
      <c r="BA15" s="26"/>
      <c r="BB15" s="35">
        <f t="shared" si="17"/>
        <v>0</v>
      </c>
      <c r="BC15" s="34">
        <v>0</v>
      </c>
      <c r="BD15" s="26"/>
      <c r="BE15" s="35">
        <f t="shared" si="18"/>
        <v>0</v>
      </c>
      <c r="BF15" s="34">
        <v>0</v>
      </c>
      <c r="BG15" s="26"/>
      <c r="BH15" s="35">
        <f t="shared" si="19"/>
        <v>0</v>
      </c>
      <c r="BI15" s="35">
        <f t="shared" si="20"/>
        <v>0</v>
      </c>
      <c r="BJ15" s="35">
        <f t="shared" ref="BJ15:BM15" si="32">+BI15*(1+BJ$1)</f>
        <v>0</v>
      </c>
      <c r="BK15" s="35">
        <f t="shared" si="32"/>
        <v>0</v>
      </c>
      <c r="BL15" s="35">
        <f t="shared" si="32"/>
        <v>0</v>
      </c>
      <c r="BM15" s="35">
        <f t="shared" si="32"/>
        <v>0</v>
      </c>
      <c r="BN15" s="36">
        <f t="shared" si="22"/>
        <v>0</v>
      </c>
    </row>
    <row r="16" spans="1:66" ht="45" x14ac:dyDescent="0.25">
      <c r="A16" s="33" t="s">
        <v>312</v>
      </c>
      <c r="B16" s="33" t="s">
        <v>543</v>
      </c>
      <c r="C16" s="33" t="s">
        <v>57</v>
      </c>
      <c r="D16" s="34">
        <v>0</v>
      </c>
      <c r="E16" s="26"/>
      <c r="F16" s="35">
        <f t="shared" si="1"/>
        <v>0</v>
      </c>
      <c r="G16" s="37">
        <v>23</v>
      </c>
      <c r="H16" s="26"/>
      <c r="I16" s="35">
        <f t="shared" si="2"/>
        <v>0</v>
      </c>
      <c r="J16" s="34">
        <v>0</v>
      </c>
      <c r="K16" s="26"/>
      <c r="L16" s="35">
        <f t="shared" si="3"/>
        <v>0</v>
      </c>
      <c r="M16" s="34">
        <v>0</v>
      </c>
      <c r="N16" s="26"/>
      <c r="O16" s="35">
        <f t="shared" si="4"/>
        <v>0</v>
      </c>
      <c r="P16" s="37">
        <v>5</v>
      </c>
      <c r="Q16" s="26"/>
      <c r="R16" s="35">
        <f t="shared" si="5"/>
        <v>0</v>
      </c>
      <c r="S16" s="34">
        <v>0</v>
      </c>
      <c r="T16" s="26"/>
      <c r="U16" s="35">
        <f t="shared" si="6"/>
        <v>0</v>
      </c>
      <c r="V16" s="37">
        <v>12</v>
      </c>
      <c r="W16" s="26"/>
      <c r="X16" s="35">
        <f t="shared" si="7"/>
        <v>0</v>
      </c>
      <c r="Y16" s="34">
        <v>0</v>
      </c>
      <c r="Z16" s="26"/>
      <c r="AA16" s="35">
        <f t="shared" si="8"/>
        <v>0</v>
      </c>
      <c r="AB16" s="34">
        <v>0</v>
      </c>
      <c r="AC16" s="26"/>
      <c r="AD16" s="35">
        <f t="shared" si="9"/>
        <v>0</v>
      </c>
      <c r="AE16" s="34">
        <v>0</v>
      </c>
      <c r="AF16" s="26"/>
      <c r="AG16" s="35">
        <f t="shared" si="10"/>
        <v>0</v>
      </c>
      <c r="AH16" s="34">
        <v>0</v>
      </c>
      <c r="AI16" s="26"/>
      <c r="AJ16" s="35">
        <f t="shared" si="11"/>
        <v>0</v>
      </c>
      <c r="AK16" s="37">
        <v>62</v>
      </c>
      <c r="AL16" s="26"/>
      <c r="AM16" s="35">
        <f t="shared" si="12"/>
        <v>0</v>
      </c>
      <c r="AN16" s="34">
        <v>0</v>
      </c>
      <c r="AO16" s="26"/>
      <c r="AP16" s="35">
        <f t="shared" si="13"/>
        <v>0</v>
      </c>
      <c r="AQ16" s="38">
        <v>57</v>
      </c>
      <c r="AR16" s="26"/>
      <c r="AS16" s="35">
        <f t="shared" si="14"/>
        <v>0</v>
      </c>
      <c r="AT16" s="34">
        <v>0</v>
      </c>
      <c r="AU16" s="26"/>
      <c r="AV16" s="35">
        <f t="shared" si="15"/>
        <v>0</v>
      </c>
      <c r="AW16" s="34">
        <v>0</v>
      </c>
      <c r="AX16" s="26"/>
      <c r="AY16" s="35">
        <f t="shared" si="16"/>
        <v>0</v>
      </c>
      <c r="AZ16" s="34">
        <v>0</v>
      </c>
      <c r="BA16" s="26"/>
      <c r="BB16" s="35">
        <f t="shared" si="17"/>
        <v>0</v>
      </c>
      <c r="BC16" s="34">
        <v>0</v>
      </c>
      <c r="BD16" s="26"/>
      <c r="BE16" s="35">
        <f t="shared" si="18"/>
        <v>0</v>
      </c>
      <c r="BF16" s="34">
        <v>0</v>
      </c>
      <c r="BG16" s="26"/>
      <c r="BH16" s="35">
        <f t="shared" si="19"/>
        <v>0</v>
      </c>
      <c r="BI16" s="35">
        <f t="shared" si="20"/>
        <v>0</v>
      </c>
      <c r="BJ16" s="35">
        <f t="shared" ref="BJ16:BM16" si="33">+BI16*(1+BJ$1)</f>
        <v>0</v>
      </c>
      <c r="BK16" s="35">
        <f t="shared" si="33"/>
        <v>0</v>
      </c>
      <c r="BL16" s="35">
        <f t="shared" si="33"/>
        <v>0</v>
      </c>
      <c r="BM16" s="35">
        <f t="shared" si="33"/>
        <v>0</v>
      </c>
      <c r="BN16" s="36">
        <f t="shared" si="22"/>
        <v>0</v>
      </c>
    </row>
    <row r="17" spans="1:66" ht="45" x14ac:dyDescent="0.25">
      <c r="A17" s="33" t="s">
        <v>313</v>
      </c>
      <c r="B17" s="33" t="s">
        <v>544</v>
      </c>
      <c r="C17" s="33" t="s">
        <v>55</v>
      </c>
      <c r="D17" s="34">
        <v>0</v>
      </c>
      <c r="E17" s="26"/>
      <c r="F17" s="35">
        <f t="shared" si="1"/>
        <v>0</v>
      </c>
      <c r="G17" s="34">
        <v>0</v>
      </c>
      <c r="H17" s="26"/>
      <c r="I17" s="35">
        <f t="shared" si="2"/>
        <v>0</v>
      </c>
      <c r="J17" s="37">
        <v>33</v>
      </c>
      <c r="K17" s="26"/>
      <c r="L17" s="35">
        <f t="shared" si="3"/>
        <v>0</v>
      </c>
      <c r="M17" s="34">
        <v>0</v>
      </c>
      <c r="N17" s="26"/>
      <c r="O17" s="35">
        <f t="shared" si="4"/>
        <v>0</v>
      </c>
      <c r="P17" s="37">
        <v>6</v>
      </c>
      <c r="Q17" s="26"/>
      <c r="R17" s="35">
        <f t="shared" si="5"/>
        <v>0</v>
      </c>
      <c r="S17" s="37">
        <v>190</v>
      </c>
      <c r="T17" s="26"/>
      <c r="U17" s="35">
        <f t="shared" si="6"/>
        <v>0</v>
      </c>
      <c r="V17" s="34">
        <v>0</v>
      </c>
      <c r="W17" s="26"/>
      <c r="X17" s="35">
        <f t="shared" si="7"/>
        <v>0</v>
      </c>
      <c r="Y17" s="34">
        <v>0</v>
      </c>
      <c r="Z17" s="26"/>
      <c r="AA17" s="35">
        <f t="shared" si="8"/>
        <v>0</v>
      </c>
      <c r="AB17" s="34">
        <v>0</v>
      </c>
      <c r="AC17" s="26"/>
      <c r="AD17" s="35">
        <f t="shared" si="9"/>
        <v>0</v>
      </c>
      <c r="AE17" s="34">
        <v>0</v>
      </c>
      <c r="AF17" s="26"/>
      <c r="AG17" s="35">
        <f t="shared" si="10"/>
        <v>0</v>
      </c>
      <c r="AH17" s="34">
        <v>0</v>
      </c>
      <c r="AI17" s="26"/>
      <c r="AJ17" s="35">
        <f t="shared" si="11"/>
        <v>0</v>
      </c>
      <c r="AK17" s="37">
        <v>302</v>
      </c>
      <c r="AL17" s="26"/>
      <c r="AM17" s="35">
        <f t="shared" si="12"/>
        <v>0</v>
      </c>
      <c r="AN17" s="34">
        <v>0</v>
      </c>
      <c r="AO17" s="26"/>
      <c r="AP17" s="35">
        <f t="shared" si="13"/>
        <v>0</v>
      </c>
      <c r="AQ17" s="37">
        <v>360</v>
      </c>
      <c r="AR17" s="26"/>
      <c r="AS17" s="35">
        <f t="shared" si="14"/>
        <v>0</v>
      </c>
      <c r="AT17" s="34">
        <v>0</v>
      </c>
      <c r="AU17" s="26"/>
      <c r="AV17" s="35">
        <f t="shared" si="15"/>
        <v>0</v>
      </c>
      <c r="AW17" s="34">
        <v>0</v>
      </c>
      <c r="AX17" s="26"/>
      <c r="AY17" s="35">
        <f t="shared" si="16"/>
        <v>0</v>
      </c>
      <c r="AZ17" s="34">
        <v>0</v>
      </c>
      <c r="BA17" s="26"/>
      <c r="BB17" s="35">
        <f t="shared" si="17"/>
        <v>0</v>
      </c>
      <c r="BC17" s="34">
        <v>0</v>
      </c>
      <c r="BD17" s="26"/>
      <c r="BE17" s="35">
        <f t="shared" si="18"/>
        <v>0</v>
      </c>
      <c r="BF17" s="34">
        <v>0</v>
      </c>
      <c r="BG17" s="26"/>
      <c r="BH17" s="35">
        <f t="shared" si="19"/>
        <v>0</v>
      </c>
      <c r="BI17" s="35">
        <f t="shared" si="20"/>
        <v>0</v>
      </c>
      <c r="BJ17" s="35">
        <f t="shared" ref="BJ17:BM17" si="34">+BI17*(1+BJ$1)</f>
        <v>0</v>
      </c>
      <c r="BK17" s="35">
        <f t="shared" si="34"/>
        <v>0</v>
      </c>
      <c r="BL17" s="35">
        <f t="shared" si="34"/>
        <v>0</v>
      </c>
      <c r="BM17" s="35">
        <f t="shared" si="34"/>
        <v>0</v>
      </c>
      <c r="BN17" s="36">
        <f t="shared" si="22"/>
        <v>0</v>
      </c>
    </row>
    <row r="18" spans="1:66" ht="60" x14ac:dyDescent="0.25">
      <c r="A18" s="33" t="s">
        <v>314</v>
      </c>
      <c r="B18" s="33" t="s">
        <v>545</v>
      </c>
      <c r="C18" s="33" t="s">
        <v>60</v>
      </c>
      <c r="D18" s="34">
        <v>0</v>
      </c>
      <c r="E18" s="26"/>
      <c r="F18" s="35">
        <f t="shared" si="1"/>
        <v>0</v>
      </c>
      <c r="G18" s="34">
        <v>0</v>
      </c>
      <c r="H18" s="26"/>
      <c r="I18" s="35">
        <f t="shared" si="2"/>
        <v>0</v>
      </c>
      <c r="J18" s="37">
        <v>3</v>
      </c>
      <c r="K18" s="26"/>
      <c r="L18" s="35">
        <f t="shared" si="3"/>
        <v>0</v>
      </c>
      <c r="M18" s="34">
        <v>0</v>
      </c>
      <c r="N18" s="26"/>
      <c r="O18" s="35">
        <f t="shared" si="4"/>
        <v>0</v>
      </c>
      <c r="P18" s="34">
        <v>0</v>
      </c>
      <c r="Q18" s="26"/>
      <c r="R18" s="35">
        <f t="shared" si="5"/>
        <v>0</v>
      </c>
      <c r="S18" s="34">
        <v>0</v>
      </c>
      <c r="T18" s="26"/>
      <c r="U18" s="35">
        <f t="shared" si="6"/>
        <v>0</v>
      </c>
      <c r="V18" s="37">
        <v>4</v>
      </c>
      <c r="W18" s="26"/>
      <c r="X18" s="35">
        <f t="shared" si="7"/>
        <v>0</v>
      </c>
      <c r="Y18" s="34">
        <v>0</v>
      </c>
      <c r="Z18" s="26"/>
      <c r="AA18" s="35">
        <f t="shared" si="8"/>
        <v>0</v>
      </c>
      <c r="AB18" s="34">
        <v>0</v>
      </c>
      <c r="AC18" s="26"/>
      <c r="AD18" s="35">
        <f t="shared" si="9"/>
        <v>0</v>
      </c>
      <c r="AE18" s="34">
        <v>0</v>
      </c>
      <c r="AF18" s="26"/>
      <c r="AG18" s="35">
        <f t="shared" si="10"/>
        <v>0</v>
      </c>
      <c r="AH18" s="34">
        <v>0</v>
      </c>
      <c r="AI18" s="26"/>
      <c r="AJ18" s="35">
        <f t="shared" si="11"/>
        <v>0</v>
      </c>
      <c r="AK18" s="37">
        <v>104</v>
      </c>
      <c r="AL18" s="26"/>
      <c r="AM18" s="35">
        <f t="shared" si="12"/>
        <v>0</v>
      </c>
      <c r="AN18" s="34">
        <v>0</v>
      </c>
      <c r="AO18" s="26"/>
      <c r="AP18" s="35">
        <f t="shared" si="13"/>
        <v>0</v>
      </c>
      <c r="AQ18" s="34">
        <v>0</v>
      </c>
      <c r="AR18" s="26"/>
      <c r="AS18" s="35">
        <f t="shared" si="14"/>
        <v>0</v>
      </c>
      <c r="AT18" s="34">
        <v>0</v>
      </c>
      <c r="AU18" s="26"/>
      <c r="AV18" s="35">
        <f t="shared" si="15"/>
        <v>0</v>
      </c>
      <c r="AW18" s="34">
        <v>0</v>
      </c>
      <c r="AX18" s="26"/>
      <c r="AY18" s="35">
        <f t="shared" si="16"/>
        <v>0</v>
      </c>
      <c r="AZ18" s="34">
        <v>0</v>
      </c>
      <c r="BA18" s="26"/>
      <c r="BB18" s="35">
        <f t="shared" si="17"/>
        <v>0</v>
      </c>
      <c r="BC18" s="34">
        <v>0</v>
      </c>
      <c r="BD18" s="26"/>
      <c r="BE18" s="35">
        <f t="shared" si="18"/>
        <v>0</v>
      </c>
      <c r="BF18" s="34">
        <v>0</v>
      </c>
      <c r="BG18" s="26"/>
      <c r="BH18" s="35">
        <f t="shared" si="19"/>
        <v>0</v>
      </c>
      <c r="BI18" s="35">
        <f t="shared" si="20"/>
        <v>0</v>
      </c>
      <c r="BJ18" s="35">
        <f t="shared" ref="BJ18:BM18" si="35">+BI18*(1+BJ$1)</f>
        <v>0</v>
      </c>
      <c r="BK18" s="35">
        <f t="shared" si="35"/>
        <v>0</v>
      </c>
      <c r="BL18" s="35">
        <f t="shared" si="35"/>
        <v>0</v>
      </c>
      <c r="BM18" s="35">
        <f t="shared" si="35"/>
        <v>0</v>
      </c>
      <c r="BN18" s="36">
        <f t="shared" si="22"/>
        <v>0</v>
      </c>
    </row>
    <row r="19" spans="1:66" ht="60" x14ac:dyDescent="0.25">
      <c r="A19" s="33" t="s">
        <v>315</v>
      </c>
      <c r="B19" s="33" t="s">
        <v>546</v>
      </c>
      <c r="C19" s="33" t="s">
        <v>323</v>
      </c>
      <c r="D19" s="34">
        <v>0</v>
      </c>
      <c r="E19" s="26"/>
      <c r="F19" s="35">
        <f t="shared" si="1"/>
        <v>0</v>
      </c>
      <c r="G19" s="34">
        <v>0</v>
      </c>
      <c r="H19" s="26"/>
      <c r="I19" s="35">
        <f t="shared" si="2"/>
        <v>0</v>
      </c>
      <c r="J19" s="34">
        <v>0</v>
      </c>
      <c r="K19" s="26"/>
      <c r="L19" s="35">
        <f t="shared" si="3"/>
        <v>0</v>
      </c>
      <c r="M19" s="37">
        <v>34</v>
      </c>
      <c r="N19" s="26"/>
      <c r="O19" s="35">
        <f t="shared" si="4"/>
        <v>0</v>
      </c>
      <c r="P19" s="34">
        <v>0</v>
      </c>
      <c r="Q19" s="26"/>
      <c r="R19" s="35">
        <f t="shared" si="5"/>
        <v>0</v>
      </c>
      <c r="S19" s="37">
        <v>9</v>
      </c>
      <c r="T19" s="26"/>
      <c r="U19" s="35">
        <f t="shared" si="6"/>
        <v>0</v>
      </c>
      <c r="V19" s="34">
        <v>0</v>
      </c>
      <c r="W19" s="26"/>
      <c r="X19" s="35">
        <f t="shared" si="7"/>
        <v>0</v>
      </c>
      <c r="Y19" s="34">
        <v>0</v>
      </c>
      <c r="Z19" s="26"/>
      <c r="AA19" s="35">
        <f t="shared" si="8"/>
        <v>0</v>
      </c>
      <c r="AB19" s="34">
        <v>0</v>
      </c>
      <c r="AC19" s="26"/>
      <c r="AD19" s="35">
        <f t="shared" si="9"/>
        <v>0</v>
      </c>
      <c r="AE19" s="34">
        <v>0</v>
      </c>
      <c r="AF19" s="26"/>
      <c r="AG19" s="35">
        <f t="shared" si="10"/>
        <v>0</v>
      </c>
      <c r="AH19" s="34">
        <v>0</v>
      </c>
      <c r="AI19" s="26"/>
      <c r="AJ19" s="35">
        <f t="shared" si="11"/>
        <v>0</v>
      </c>
      <c r="AK19" s="37">
        <v>45</v>
      </c>
      <c r="AL19" s="26"/>
      <c r="AM19" s="35">
        <f t="shared" si="12"/>
        <v>0</v>
      </c>
      <c r="AN19" s="34">
        <v>0</v>
      </c>
      <c r="AO19" s="26"/>
      <c r="AP19" s="35">
        <f t="shared" si="13"/>
        <v>0</v>
      </c>
      <c r="AQ19" s="37">
        <v>22</v>
      </c>
      <c r="AR19" s="26"/>
      <c r="AS19" s="35">
        <f t="shared" si="14"/>
        <v>0</v>
      </c>
      <c r="AT19" s="34">
        <v>0</v>
      </c>
      <c r="AU19" s="26"/>
      <c r="AV19" s="35">
        <f t="shared" si="15"/>
        <v>0</v>
      </c>
      <c r="AW19" s="34">
        <v>0</v>
      </c>
      <c r="AX19" s="26"/>
      <c r="AY19" s="35">
        <f t="shared" si="16"/>
        <v>0</v>
      </c>
      <c r="AZ19" s="34">
        <v>0</v>
      </c>
      <c r="BA19" s="26"/>
      <c r="BB19" s="35">
        <f t="shared" si="17"/>
        <v>0</v>
      </c>
      <c r="BC19" s="34">
        <v>0</v>
      </c>
      <c r="BD19" s="26"/>
      <c r="BE19" s="35">
        <f t="shared" si="18"/>
        <v>0</v>
      </c>
      <c r="BF19" s="34">
        <v>0</v>
      </c>
      <c r="BG19" s="26"/>
      <c r="BH19" s="35">
        <f t="shared" si="19"/>
        <v>0</v>
      </c>
      <c r="BI19" s="35">
        <f t="shared" si="20"/>
        <v>0</v>
      </c>
      <c r="BJ19" s="35">
        <f t="shared" ref="BJ19:BM19" si="36">+BI19*(1+BJ$1)</f>
        <v>0</v>
      </c>
      <c r="BK19" s="35">
        <f t="shared" si="36"/>
        <v>0</v>
      </c>
      <c r="BL19" s="35">
        <f t="shared" si="36"/>
        <v>0</v>
      </c>
      <c r="BM19" s="35">
        <f t="shared" si="36"/>
        <v>0</v>
      </c>
      <c r="BN19" s="36">
        <f t="shared" si="22"/>
        <v>0</v>
      </c>
    </row>
    <row r="20" spans="1:66" ht="45" x14ac:dyDescent="0.25">
      <c r="A20" s="33" t="s">
        <v>316</v>
      </c>
      <c r="B20" s="33" t="s">
        <v>547</v>
      </c>
      <c r="C20" s="33" t="s">
        <v>323</v>
      </c>
      <c r="D20" s="34">
        <v>0</v>
      </c>
      <c r="E20" s="26"/>
      <c r="F20" s="35">
        <f t="shared" si="1"/>
        <v>0</v>
      </c>
      <c r="G20" s="34">
        <v>0</v>
      </c>
      <c r="H20" s="26"/>
      <c r="I20" s="35">
        <f t="shared" si="2"/>
        <v>0</v>
      </c>
      <c r="J20" s="37">
        <v>46</v>
      </c>
      <c r="K20" s="26"/>
      <c r="L20" s="35">
        <f t="shared" si="3"/>
        <v>0</v>
      </c>
      <c r="M20" s="37">
        <v>44</v>
      </c>
      <c r="N20" s="26"/>
      <c r="O20" s="35">
        <f t="shared" si="4"/>
        <v>0</v>
      </c>
      <c r="P20" s="34">
        <v>0</v>
      </c>
      <c r="Q20" s="26"/>
      <c r="R20" s="35">
        <f t="shared" si="5"/>
        <v>0</v>
      </c>
      <c r="S20" s="37">
        <v>23</v>
      </c>
      <c r="T20" s="26"/>
      <c r="U20" s="35">
        <f t="shared" si="6"/>
        <v>0</v>
      </c>
      <c r="V20" s="34">
        <v>0</v>
      </c>
      <c r="W20" s="26"/>
      <c r="X20" s="35">
        <f t="shared" si="7"/>
        <v>0</v>
      </c>
      <c r="Y20" s="34">
        <v>0</v>
      </c>
      <c r="Z20" s="26"/>
      <c r="AA20" s="35">
        <f t="shared" si="8"/>
        <v>0</v>
      </c>
      <c r="AB20" s="34">
        <v>0</v>
      </c>
      <c r="AC20" s="26"/>
      <c r="AD20" s="35">
        <f t="shared" si="9"/>
        <v>0</v>
      </c>
      <c r="AE20" s="34">
        <v>0</v>
      </c>
      <c r="AF20" s="26"/>
      <c r="AG20" s="35">
        <f t="shared" si="10"/>
        <v>0</v>
      </c>
      <c r="AH20" s="34">
        <v>0</v>
      </c>
      <c r="AI20" s="26"/>
      <c r="AJ20" s="35">
        <f t="shared" si="11"/>
        <v>0</v>
      </c>
      <c r="AK20" s="37">
        <v>6</v>
      </c>
      <c r="AL20" s="26"/>
      <c r="AM20" s="35">
        <f t="shared" si="12"/>
        <v>0</v>
      </c>
      <c r="AN20" s="34">
        <v>0</v>
      </c>
      <c r="AO20" s="26"/>
      <c r="AP20" s="35">
        <f t="shared" si="13"/>
        <v>0</v>
      </c>
      <c r="AQ20" s="37">
        <v>49</v>
      </c>
      <c r="AR20" s="26"/>
      <c r="AS20" s="35">
        <f t="shared" si="14"/>
        <v>0</v>
      </c>
      <c r="AT20" s="34">
        <v>0</v>
      </c>
      <c r="AU20" s="26"/>
      <c r="AV20" s="35">
        <f t="shared" si="15"/>
        <v>0</v>
      </c>
      <c r="AW20" s="34">
        <v>0</v>
      </c>
      <c r="AX20" s="26"/>
      <c r="AY20" s="35">
        <f t="shared" si="16"/>
        <v>0</v>
      </c>
      <c r="AZ20" s="34">
        <v>0</v>
      </c>
      <c r="BA20" s="26"/>
      <c r="BB20" s="35">
        <f t="shared" si="17"/>
        <v>0</v>
      </c>
      <c r="BC20" s="34">
        <v>0</v>
      </c>
      <c r="BD20" s="26"/>
      <c r="BE20" s="35">
        <f t="shared" si="18"/>
        <v>0</v>
      </c>
      <c r="BF20" s="34">
        <v>0</v>
      </c>
      <c r="BG20" s="26"/>
      <c r="BH20" s="35">
        <f t="shared" si="19"/>
        <v>0</v>
      </c>
      <c r="BI20" s="35">
        <f t="shared" si="20"/>
        <v>0</v>
      </c>
      <c r="BJ20" s="35">
        <f t="shared" ref="BJ20:BM20" si="37">+BI20*(1+BJ$1)</f>
        <v>0</v>
      </c>
      <c r="BK20" s="35">
        <f t="shared" si="37"/>
        <v>0</v>
      </c>
      <c r="BL20" s="35">
        <f t="shared" si="37"/>
        <v>0</v>
      </c>
      <c r="BM20" s="35">
        <f t="shared" si="37"/>
        <v>0</v>
      </c>
      <c r="BN20" s="36">
        <f t="shared" si="22"/>
        <v>0</v>
      </c>
    </row>
    <row r="21" spans="1:66" ht="45" x14ac:dyDescent="0.25">
      <c r="A21" s="33" t="s">
        <v>317</v>
      </c>
      <c r="B21" s="33" t="s">
        <v>548</v>
      </c>
      <c r="C21" s="33" t="s">
        <v>55</v>
      </c>
      <c r="D21" s="34">
        <v>0</v>
      </c>
      <c r="E21" s="26"/>
      <c r="F21" s="35">
        <f t="shared" si="1"/>
        <v>0</v>
      </c>
      <c r="G21" s="37">
        <v>2</v>
      </c>
      <c r="H21" s="26"/>
      <c r="I21" s="35">
        <f t="shared" si="2"/>
        <v>0</v>
      </c>
      <c r="J21" s="37">
        <v>30</v>
      </c>
      <c r="K21" s="26"/>
      <c r="L21" s="35">
        <f t="shared" si="3"/>
        <v>0</v>
      </c>
      <c r="M21" s="34">
        <v>0</v>
      </c>
      <c r="N21" s="26"/>
      <c r="O21" s="35">
        <f t="shared" si="4"/>
        <v>0</v>
      </c>
      <c r="P21" s="34">
        <v>0</v>
      </c>
      <c r="Q21" s="26"/>
      <c r="R21" s="35">
        <f t="shared" si="5"/>
        <v>0</v>
      </c>
      <c r="S21" s="37">
        <v>353</v>
      </c>
      <c r="T21" s="26"/>
      <c r="U21" s="35">
        <f t="shared" si="6"/>
        <v>0</v>
      </c>
      <c r="V21" s="34">
        <v>0</v>
      </c>
      <c r="W21" s="26"/>
      <c r="X21" s="35">
        <f t="shared" si="7"/>
        <v>0</v>
      </c>
      <c r="Y21" s="34">
        <v>0</v>
      </c>
      <c r="Z21" s="26"/>
      <c r="AA21" s="35">
        <f t="shared" si="8"/>
        <v>0</v>
      </c>
      <c r="AB21" s="34">
        <v>0</v>
      </c>
      <c r="AC21" s="26"/>
      <c r="AD21" s="35">
        <f t="shared" si="9"/>
        <v>0</v>
      </c>
      <c r="AE21" s="34">
        <v>0</v>
      </c>
      <c r="AF21" s="26"/>
      <c r="AG21" s="35">
        <f t="shared" si="10"/>
        <v>0</v>
      </c>
      <c r="AH21" s="34">
        <v>0</v>
      </c>
      <c r="AI21" s="26"/>
      <c r="AJ21" s="35">
        <f t="shared" si="11"/>
        <v>0</v>
      </c>
      <c r="AK21" s="37">
        <v>367</v>
      </c>
      <c r="AL21" s="26"/>
      <c r="AM21" s="35">
        <f t="shared" si="12"/>
        <v>0</v>
      </c>
      <c r="AN21" s="34">
        <v>0</v>
      </c>
      <c r="AO21" s="26"/>
      <c r="AP21" s="35">
        <f t="shared" si="13"/>
        <v>0</v>
      </c>
      <c r="AQ21" s="34">
        <v>0</v>
      </c>
      <c r="AR21" s="26"/>
      <c r="AS21" s="35">
        <f t="shared" si="14"/>
        <v>0</v>
      </c>
      <c r="AT21" s="34">
        <v>0</v>
      </c>
      <c r="AU21" s="26"/>
      <c r="AV21" s="35">
        <f t="shared" si="15"/>
        <v>0</v>
      </c>
      <c r="AW21" s="34">
        <v>0</v>
      </c>
      <c r="AX21" s="26"/>
      <c r="AY21" s="35">
        <f t="shared" si="16"/>
        <v>0</v>
      </c>
      <c r="AZ21" s="34">
        <v>0</v>
      </c>
      <c r="BA21" s="26"/>
      <c r="BB21" s="35">
        <f t="shared" si="17"/>
        <v>0</v>
      </c>
      <c r="BC21" s="34">
        <v>0</v>
      </c>
      <c r="BD21" s="26"/>
      <c r="BE21" s="35">
        <f t="shared" si="18"/>
        <v>0</v>
      </c>
      <c r="BF21" s="34">
        <v>0</v>
      </c>
      <c r="BG21" s="26"/>
      <c r="BH21" s="35">
        <f t="shared" si="19"/>
        <v>0</v>
      </c>
      <c r="BI21" s="35">
        <f t="shared" si="20"/>
        <v>0</v>
      </c>
      <c r="BJ21" s="35">
        <f t="shared" ref="BJ21:BM21" si="38">+BI21*(1+BJ$1)</f>
        <v>0</v>
      </c>
      <c r="BK21" s="35">
        <f t="shared" si="38"/>
        <v>0</v>
      </c>
      <c r="BL21" s="35">
        <f t="shared" si="38"/>
        <v>0</v>
      </c>
      <c r="BM21" s="35">
        <f t="shared" si="38"/>
        <v>0</v>
      </c>
      <c r="BN21" s="36">
        <f t="shared" si="22"/>
        <v>0</v>
      </c>
    </row>
    <row r="22" spans="1:66" ht="30" x14ac:dyDescent="0.25">
      <c r="A22" s="33" t="s">
        <v>318</v>
      </c>
      <c r="B22" s="33" t="s">
        <v>549</v>
      </c>
      <c r="C22" s="33" t="s">
        <v>60</v>
      </c>
      <c r="D22" s="34">
        <v>0</v>
      </c>
      <c r="E22" s="26"/>
      <c r="F22" s="35">
        <f t="shared" si="1"/>
        <v>0</v>
      </c>
      <c r="G22" s="34">
        <v>0</v>
      </c>
      <c r="H22" s="26"/>
      <c r="I22" s="35">
        <f t="shared" si="2"/>
        <v>0</v>
      </c>
      <c r="J22" s="37">
        <v>3</v>
      </c>
      <c r="K22" s="26"/>
      <c r="L22" s="35">
        <f t="shared" si="3"/>
        <v>0</v>
      </c>
      <c r="M22" s="34">
        <v>0</v>
      </c>
      <c r="N22" s="26"/>
      <c r="O22" s="35">
        <f t="shared" si="4"/>
        <v>0</v>
      </c>
      <c r="P22" s="34">
        <v>0</v>
      </c>
      <c r="Q22" s="26"/>
      <c r="R22" s="35">
        <f t="shared" si="5"/>
        <v>0</v>
      </c>
      <c r="S22" s="34">
        <v>0</v>
      </c>
      <c r="T22" s="26"/>
      <c r="U22" s="35">
        <f t="shared" si="6"/>
        <v>0</v>
      </c>
      <c r="V22" s="34">
        <v>0</v>
      </c>
      <c r="W22" s="26"/>
      <c r="X22" s="35">
        <f t="shared" si="7"/>
        <v>0</v>
      </c>
      <c r="Y22" s="34">
        <v>0</v>
      </c>
      <c r="Z22" s="26"/>
      <c r="AA22" s="35">
        <f t="shared" si="8"/>
        <v>0</v>
      </c>
      <c r="AB22" s="34">
        <v>0</v>
      </c>
      <c r="AC22" s="26"/>
      <c r="AD22" s="35">
        <f t="shared" si="9"/>
        <v>0</v>
      </c>
      <c r="AE22" s="34">
        <v>0</v>
      </c>
      <c r="AF22" s="26"/>
      <c r="AG22" s="35">
        <f t="shared" si="10"/>
        <v>0</v>
      </c>
      <c r="AH22" s="34">
        <v>0</v>
      </c>
      <c r="AI22" s="26"/>
      <c r="AJ22" s="35">
        <f t="shared" si="11"/>
        <v>0</v>
      </c>
      <c r="AK22" s="37">
        <v>84</v>
      </c>
      <c r="AL22" s="26"/>
      <c r="AM22" s="35">
        <f t="shared" si="12"/>
        <v>0</v>
      </c>
      <c r="AN22" s="34">
        <v>0</v>
      </c>
      <c r="AO22" s="26"/>
      <c r="AP22" s="35">
        <f t="shared" si="13"/>
        <v>0</v>
      </c>
      <c r="AQ22" s="34">
        <v>0</v>
      </c>
      <c r="AR22" s="26"/>
      <c r="AS22" s="35">
        <f t="shared" si="14"/>
        <v>0</v>
      </c>
      <c r="AT22" s="34">
        <v>0</v>
      </c>
      <c r="AU22" s="26"/>
      <c r="AV22" s="35">
        <f t="shared" si="15"/>
        <v>0</v>
      </c>
      <c r="AW22" s="34">
        <v>0</v>
      </c>
      <c r="AX22" s="26"/>
      <c r="AY22" s="35">
        <f t="shared" si="16"/>
        <v>0</v>
      </c>
      <c r="AZ22" s="34">
        <v>0</v>
      </c>
      <c r="BA22" s="26"/>
      <c r="BB22" s="35">
        <f t="shared" si="17"/>
        <v>0</v>
      </c>
      <c r="BC22" s="34">
        <v>0</v>
      </c>
      <c r="BD22" s="26"/>
      <c r="BE22" s="35">
        <f t="shared" si="18"/>
        <v>0</v>
      </c>
      <c r="BF22" s="34">
        <v>0</v>
      </c>
      <c r="BG22" s="26"/>
      <c r="BH22" s="35">
        <f t="shared" si="19"/>
        <v>0</v>
      </c>
      <c r="BI22" s="35">
        <f t="shared" si="20"/>
        <v>0</v>
      </c>
      <c r="BJ22" s="35">
        <f t="shared" ref="BJ22:BM22" si="39">+BI22*(1+BJ$1)</f>
        <v>0</v>
      </c>
      <c r="BK22" s="35">
        <f t="shared" si="39"/>
        <v>0</v>
      </c>
      <c r="BL22" s="35">
        <f t="shared" si="39"/>
        <v>0</v>
      </c>
      <c r="BM22" s="35">
        <f t="shared" si="39"/>
        <v>0</v>
      </c>
      <c r="BN22" s="36">
        <f t="shared" si="22"/>
        <v>0</v>
      </c>
    </row>
    <row r="23" spans="1:66" ht="30" x14ac:dyDescent="0.25">
      <c r="A23" s="33" t="s">
        <v>319</v>
      </c>
      <c r="B23" s="33" t="s">
        <v>550</v>
      </c>
      <c r="C23" s="33" t="s">
        <v>55</v>
      </c>
      <c r="D23" s="34">
        <v>0</v>
      </c>
      <c r="E23" s="26"/>
      <c r="F23" s="35">
        <f t="shared" si="1"/>
        <v>0</v>
      </c>
      <c r="G23" s="34">
        <v>0</v>
      </c>
      <c r="H23" s="26"/>
      <c r="I23" s="35">
        <f t="shared" si="2"/>
        <v>0</v>
      </c>
      <c r="J23" s="40">
        <v>90</v>
      </c>
      <c r="K23" s="26"/>
      <c r="L23" s="35">
        <f t="shared" si="3"/>
        <v>0</v>
      </c>
      <c r="M23" s="40">
        <v>102</v>
      </c>
      <c r="N23" s="26"/>
      <c r="O23" s="35">
        <f t="shared" si="4"/>
        <v>0</v>
      </c>
      <c r="P23" s="34">
        <v>0</v>
      </c>
      <c r="Q23" s="26"/>
      <c r="R23" s="35">
        <f t="shared" si="5"/>
        <v>0</v>
      </c>
      <c r="S23" s="40">
        <v>240</v>
      </c>
      <c r="T23" s="26"/>
      <c r="U23" s="35">
        <f t="shared" si="6"/>
        <v>0</v>
      </c>
      <c r="V23" s="40">
        <v>5</v>
      </c>
      <c r="W23" s="26"/>
      <c r="X23" s="35">
        <f t="shared" si="7"/>
        <v>0</v>
      </c>
      <c r="Y23" s="34">
        <v>0</v>
      </c>
      <c r="Z23" s="26"/>
      <c r="AA23" s="35">
        <f t="shared" si="8"/>
        <v>0</v>
      </c>
      <c r="AB23" s="34">
        <v>0</v>
      </c>
      <c r="AC23" s="26"/>
      <c r="AD23" s="35">
        <f t="shared" si="9"/>
        <v>0</v>
      </c>
      <c r="AE23" s="34">
        <v>0</v>
      </c>
      <c r="AF23" s="26"/>
      <c r="AG23" s="35">
        <f t="shared" si="10"/>
        <v>0</v>
      </c>
      <c r="AH23" s="34">
        <v>0</v>
      </c>
      <c r="AI23" s="26"/>
      <c r="AJ23" s="35">
        <f t="shared" si="11"/>
        <v>0</v>
      </c>
      <c r="AK23" s="40">
        <v>300</v>
      </c>
      <c r="AL23" s="26"/>
      <c r="AM23" s="35">
        <f t="shared" si="12"/>
        <v>0</v>
      </c>
      <c r="AN23" s="34">
        <v>0</v>
      </c>
      <c r="AO23" s="26"/>
      <c r="AP23" s="35">
        <f t="shared" si="13"/>
        <v>0</v>
      </c>
      <c r="AQ23" s="40">
        <v>350</v>
      </c>
      <c r="AR23" s="26"/>
      <c r="AS23" s="35">
        <f t="shared" si="14"/>
        <v>0</v>
      </c>
      <c r="AT23" s="34">
        <v>0</v>
      </c>
      <c r="AU23" s="26"/>
      <c r="AV23" s="35">
        <f t="shared" si="15"/>
        <v>0</v>
      </c>
      <c r="AW23" s="34">
        <v>0</v>
      </c>
      <c r="AX23" s="26"/>
      <c r="AY23" s="35">
        <f t="shared" si="16"/>
        <v>0</v>
      </c>
      <c r="AZ23" s="34">
        <v>0</v>
      </c>
      <c r="BA23" s="26"/>
      <c r="BB23" s="35">
        <f t="shared" si="17"/>
        <v>0</v>
      </c>
      <c r="BC23" s="34">
        <v>0</v>
      </c>
      <c r="BD23" s="26"/>
      <c r="BE23" s="35">
        <f t="shared" si="18"/>
        <v>0</v>
      </c>
      <c r="BF23" s="34">
        <v>0</v>
      </c>
      <c r="BG23" s="26"/>
      <c r="BH23" s="35">
        <f t="shared" si="19"/>
        <v>0</v>
      </c>
      <c r="BI23" s="35">
        <f t="shared" si="20"/>
        <v>0</v>
      </c>
      <c r="BJ23" s="35">
        <f t="shared" ref="BJ23:BM23" si="40">+BI23*(1+BJ$1)</f>
        <v>0</v>
      </c>
      <c r="BK23" s="35">
        <f t="shared" si="40"/>
        <v>0</v>
      </c>
      <c r="BL23" s="35">
        <f t="shared" si="40"/>
        <v>0</v>
      </c>
      <c r="BM23" s="35">
        <f t="shared" si="40"/>
        <v>0</v>
      </c>
      <c r="BN23" s="36">
        <f t="shared" si="22"/>
        <v>0</v>
      </c>
    </row>
    <row r="24" spans="1:66" ht="15.75" thickBot="1" x14ac:dyDescent="0.3">
      <c r="C24" s="30"/>
      <c r="BK24" s="24" t="s">
        <v>630</v>
      </c>
      <c r="BL24" s="24"/>
      <c r="BM24" s="24"/>
      <c r="BN24" s="25">
        <f>SUM(BN4:BN23)</f>
        <v>0</v>
      </c>
    </row>
    <row r="25" spans="1:66" ht="15.75" thickTop="1" x14ac:dyDescent="0.25">
      <c r="C25" s="30"/>
    </row>
    <row r="26" spans="1:66" x14ac:dyDescent="0.25">
      <c r="C26" s="30"/>
    </row>
    <row r="27" spans="1:66" x14ac:dyDescent="0.25">
      <c r="C27" s="30"/>
    </row>
    <row r="28" spans="1:66" x14ac:dyDescent="0.25">
      <c r="C28" s="30"/>
    </row>
  </sheetData>
  <sheetProtection algorithmName="SHA-512" hashValue="DBjIV6G3YYgejzmWzs7iDJS0VSerazgcWK9/UmUZl/vAzxny7llQcHfhFYQDQQjuSkCFB65uYU6XrjBPo+Om0Q==" saltValue="lmOC2F0y6+Z6DifaNgd1Sg==" spinCount="100000" sheet="1"/>
  <mergeCells count="28">
    <mergeCell ref="S2:U2"/>
    <mergeCell ref="BJ2:BJ3"/>
    <mergeCell ref="BK2:BK3"/>
    <mergeCell ref="A2:A3"/>
    <mergeCell ref="B2:B3"/>
    <mergeCell ref="C2:C3"/>
    <mergeCell ref="V2:X2"/>
    <mergeCell ref="P2:R2"/>
    <mergeCell ref="D2:F2"/>
    <mergeCell ref="G2:I2"/>
    <mergeCell ref="J2:L2"/>
    <mergeCell ref="M2:O2"/>
    <mergeCell ref="AQ2:AS2"/>
    <mergeCell ref="AT2:AV2"/>
    <mergeCell ref="AE2:AG2"/>
    <mergeCell ref="AH2:AJ2"/>
    <mergeCell ref="BL2:BL3"/>
    <mergeCell ref="BM2:BM3"/>
    <mergeCell ref="BN2:BN3"/>
    <mergeCell ref="Y2:AA2"/>
    <mergeCell ref="AB2:AD2"/>
    <mergeCell ref="AK2:AM2"/>
    <mergeCell ref="AN2:AP2"/>
    <mergeCell ref="BI2:BI3"/>
    <mergeCell ref="BC2:BE2"/>
    <mergeCell ref="BF2:BH2"/>
    <mergeCell ref="AW2:AY2"/>
    <mergeCell ref="AZ2:BB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Instructions</vt:lpstr>
      <vt:lpstr>Easterrn Cape</vt:lpstr>
      <vt:lpstr>KZN</vt:lpstr>
      <vt:lpstr>Free State</vt:lpstr>
      <vt:lpstr>North West</vt:lpstr>
      <vt:lpstr>Mpumulanga</vt:lpstr>
      <vt:lpstr>Limpopo</vt:lpstr>
      <vt:lpstr>Gauteng</vt:lpstr>
      <vt:lpstr>Western Cape</vt:lpstr>
      <vt:lpstr>Northern Cape</vt:lpstr>
      <vt:lpstr>FCL</vt:lpstr>
      <vt:lpstr>Schedule of Containers by reg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Pewsey</dc:creator>
  <cp:lastModifiedBy>Manare Malekutu</cp:lastModifiedBy>
  <dcterms:created xsi:type="dcterms:W3CDTF">2023-07-28T06:38:53Z</dcterms:created>
  <dcterms:modified xsi:type="dcterms:W3CDTF">2023-11-08T13:25:08Z</dcterms:modified>
</cp:coreProperties>
</file>