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ky.mabika\Desktop\Tenders\February\RFB 088 19 20\For Advert\Re-Advert\"/>
    </mc:Choice>
  </mc:AlternateContent>
  <bookViews>
    <workbookView xWindow="0" yWindow="0" windowWidth="19200" windowHeight="7056"/>
  </bookViews>
  <sheets>
    <sheet name="SUMMARY" sheetId="6" r:id="rId1"/>
    <sheet name="Small Lab -Northern Cape Upingt" sheetId="10" r:id="rId2"/>
    <sheet name="Small Lab -Northern Cape -Tshwa" sheetId="11" r:id="rId3"/>
    <sheet name="Medium Lab-Northern Cape-De Aar" sheetId="12" r:id="rId4"/>
    <sheet name="Medium Lab -Northern Cape Sprin" sheetId="13" r:id="rId5"/>
    <sheet name="Small Lab -Western Cape Vredend" sheetId="14" r:id="rId6"/>
    <sheet name="Small Lab -Western Cape - West " sheetId="15" r:id="rId7"/>
    <sheet name="Small Lab Western cape -Helderb" sheetId="16" r:id="rId8"/>
    <sheet name="Small Lab-Western Cape -Knysna " sheetId="17" r:id="rId9"/>
    <sheet name="Small Lab -Western Cape Beaufor" sheetId="18" r:id="rId10"/>
    <sheet name="Small Lab-Western Cape Mossel B" sheetId="19" r:id="rId11"/>
    <sheet name="Small Lab -Western Cape - Herma" sheetId="20" r:id="rId12"/>
    <sheet name="Medium Lab -Western Cape -Somer" sheetId="21" r:id="rId13"/>
    <sheet name="Medium Lab -Karl Bramer" sheetId="22" r:id="rId14"/>
    <sheet name="Medium Lab-Mitchell's Plain " sheetId="23" r:id="rId15"/>
    <sheet name="Medium Lab-Oudtshoorn" sheetId="24" r:id="rId16"/>
    <sheet name="Medium Lab -Khayelitsha" sheetId="25" r:id="rId17"/>
    <sheet name="Medium Lab-Paarl" sheetId="3" r:id="rId18"/>
    <sheet name="Western Cape -Wercester" sheetId="8" r:id="rId19"/>
    <sheet name="Sheet2" sheetId="2" state="hidden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2" l="1"/>
  <c r="R19" i="2"/>
  <c r="N16" i="2"/>
  <c r="N15" i="2"/>
  <c r="R14" i="2"/>
  <c r="R12" i="2"/>
  <c r="P11" i="2"/>
  <c r="O11" i="2"/>
  <c r="M11" i="2"/>
  <c r="M10" i="2"/>
  <c r="M8" i="2"/>
  <c r="N6" i="2"/>
  <c r="E28" i="2"/>
  <c r="E27" i="2"/>
  <c r="E26" i="2"/>
  <c r="E25" i="2"/>
  <c r="D28" i="2"/>
  <c r="D27" i="2"/>
  <c r="D26" i="2"/>
  <c r="D25" i="2"/>
  <c r="D24" i="2"/>
  <c r="C28" i="2"/>
  <c r="C27" i="2"/>
  <c r="C25" i="2"/>
  <c r="C26" i="2"/>
  <c r="C24" i="2"/>
  <c r="L22" i="2"/>
  <c r="L21" i="2"/>
  <c r="L20" i="2"/>
  <c r="L19" i="2"/>
  <c r="J22" i="2"/>
  <c r="K22" i="2" s="1"/>
  <c r="J21" i="2"/>
  <c r="K21" i="2" s="1"/>
  <c r="J20" i="2"/>
  <c r="K20" i="2" s="1"/>
  <c r="J19" i="2"/>
  <c r="K19" i="2" s="1"/>
  <c r="L18" i="2"/>
  <c r="K18" i="2"/>
  <c r="J18" i="2"/>
  <c r="H22" i="2"/>
  <c r="H21" i="2"/>
  <c r="H20" i="2"/>
  <c r="H19" i="2"/>
  <c r="F22" i="2"/>
  <c r="F21" i="2"/>
  <c r="F20" i="2"/>
  <c r="F19" i="2"/>
  <c r="E18" i="2"/>
  <c r="B22" i="2"/>
  <c r="B21" i="2"/>
  <c r="B20" i="2"/>
  <c r="B19" i="2"/>
  <c r="D22" i="2"/>
  <c r="D20" i="2"/>
  <c r="D21" i="2"/>
  <c r="D19" i="2"/>
  <c r="E16" i="2"/>
  <c r="F16" i="2" s="1"/>
  <c r="D16" i="2"/>
  <c r="F14" i="2"/>
  <c r="E14" i="2"/>
  <c r="I11" i="2"/>
  <c r="G11" i="2"/>
  <c r="G10" i="2"/>
  <c r="I9" i="2"/>
  <c r="G9" i="2"/>
  <c r="E9" i="2"/>
  <c r="C5" i="2"/>
</calcChain>
</file>

<file path=xl/sharedStrings.xml><?xml version="1.0" encoding="utf-8"?>
<sst xmlns="http://schemas.openxmlformats.org/spreadsheetml/2006/main" count="3743" uniqueCount="71">
  <si>
    <t>Placement Fee</t>
  </si>
  <si>
    <t>Insurance</t>
  </si>
  <si>
    <t>Item</t>
  </si>
  <si>
    <t>Cost per Test</t>
  </si>
  <si>
    <t>Monthly Cost (Rand )</t>
  </si>
  <si>
    <t>Test Consumables</t>
  </si>
  <si>
    <t>Controls</t>
  </si>
  <si>
    <t>Calibration</t>
  </si>
  <si>
    <t>Total Price (VAT Incl.)</t>
  </si>
  <si>
    <t xml:space="preserve">Quantity </t>
  </si>
  <si>
    <t xml:space="preserve">Monthly Cost in Year 1 </t>
  </si>
  <si>
    <t>(VAT Excl.)</t>
  </si>
  <si>
    <t xml:space="preserve">Monthly Cost in Year 2 </t>
  </si>
  <si>
    <t xml:space="preserve">Monthly Cost in Year 3 </t>
  </si>
  <si>
    <t xml:space="preserve">Monthly Cost in Year 4 </t>
  </si>
  <si>
    <t xml:space="preserve">Monthly Cost in Year 5 </t>
  </si>
  <si>
    <t xml:space="preserve">Total Annual Cost Year 1 to 5 </t>
  </si>
  <si>
    <t>R</t>
  </si>
  <si>
    <t>Kit/Reagents</t>
  </si>
  <si>
    <t>Service and Maintenance Costs</t>
  </si>
  <si>
    <t xml:space="preserve">Consumables Needed During Preventative Maintenance </t>
  </si>
  <si>
    <t>Subtotal (VAT Excl.)</t>
  </si>
  <si>
    <t>VAT (15%)</t>
  </si>
  <si>
    <t>GRAND TOTAL BID PRICE</t>
  </si>
  <si>
    <t>Please indicate the summary cost per test for the following items: -</t>
  </si>
  <si>
    <t>Training</t>
  </si>
  <si>
    <t>Description</t>
  </si>
  <si>
    <t>Total cost Vat Excl</t>
  </si>
  <si>
    <t>Total cost Vat Incl</t>
  </si>
  <si>
    <t>Please any additional comments in the box below to further clarify any details about the all-in cost per test for your assay: -</t>
  </si>
  <si>
    <t>List content of reagent kit for consumables (is column for analysis included as consumables in reagent kit)</t>
  </si>
  <si>
    <t>Please provide a detailed bill of materials for the assays included in the proposal specifications per NHLS laboratory:</t>
  </si>
  <si>
    <t>Test</t>
  </si>
  <si>
    <t>Test Volumes per month</t>
  </si>
  <si>
    <t>Test per kit</t>
  </si>
  <si>
    <t xml:space="preserve">Unit Cost </t>
  </si>
  <si>
    <t xml:space="preserve">Cost per billable </t>
  </si>
  <si>
    <t>Note:</t>
  </si>
  <si>
    <t>a)Bidder must complete the pricing as per tables below.</t>
  </si>
  <si>
    <t>d)Bidder to ensure that the Prices listed below are included on the Total Declared Price.</t>
  </si>
  <si>
    <t>e)Bidders who fail to price according to the costing template provided will be disqualified.</t>
  </si>
  <si>
    <t>c)Line Prices are all VAT EXCLUDING, and TOTAL PRICE is VAT INCLUSIVE.</t>
  </si>
  <si>
    <t>b)Prices must be provided in South African Rand ®.</t>
  </si>
  <si>
    <t xml:space="preserve">PLACEMENT </t>
  </si>
  <si>
    <t>PLACEMENT</t>
  </si>
  <si>
    <t xml:space="preserve">Annual Cost Year 1 </t>
  </si>
  <si>
    <t>Annual Cost Year 2</t>
  </si>
  <si>
    <t xml:space="preserve"> (VAT Excl.)</t>
  </si>
  <si>
    <t>Annual Cost Year 3</t>
  </si>
  <si>
    <t>Annual Cost Year 4</t>
  </si>
  <si>
    <t>Annual Cost Year 5</t>
  </si>
  <si>
    <r>
      <t xml:space="preserve">Bidders </t>
    </r>
    <r>
      <rPr>
        <b/>
        <i/>
        <sz val="10"/>
        <rFont val="Calibri"/>
        <family val="2"/>
      </rPr>
      <t xml:space="preserve">must </t>
    </r>
    <r>
      <rPr>
        <b/>
        <sz val="10"/>
        <rFont val="Calibri"/>
        <family val="2"/>
      </rPr>
      <t>provide the NHLS with costing information for a 5 years’ contract duration.  The bid price quoted must be inclusive as per the scope of work.</t>
    </r>
  </si>
  <si>
    <t>Total Summary</t>
  </si>
  <si>
    <t>Costing Table Small Lab -Northern Cape:Upington</t>
  </si>
  <si>
    <t>Costing Table Small Lab : Northern Cape -Tshwaragano</t>
  </si>
  <si>
    <t>Costing Table Medium Lab : Northern Cape -De Aar</t>
  </si>
  <si>
    <t>Costing Table Medium Lab: Northern Cape -Springbok</t>
  </si>
  <si>
    <t xml:space="preserve">Costing Table Small Lab:Western Cape - Vredendal </t>
  </si>
  <si>
    <t>Costing Table Small Lab : Western Cape - West Cost District</t>
  </si>
  <si>
    <t>Costing Table Small Lab : Western Cape -Helderberg</t>
  </si>
  <si>
    <t xml:space="preserve">Costing Table Small Lab Western Cape : Knysna </t>
  </si>
  <si>
    <t>Costing Table Small Lab : Western Cape -Beaufort West</t>
  </si>
  <si>
    <t>Costing Table Small lab : Western Cape - Mossel Bay</t>
  </si>
  <si>
    <t xml:space="preserve">Costing Table Small Lab : Hermanus </t>
  </si>
  <si>
    <t>Costing Table Medium Lab : Western cape -Somerset STAT</t>
  </si>
  <si>
    <t>Costing Table Medium Lab : Western Cape -Karl Bremer</t>
  </si>
  <si>
    <t>Costing Table Medium Lab : Western Cape -Mitchell's Plain</t>
  </si>
  <si>
    <t xml:space="preserve">Costing Table Medium Lab :Oudtshoorn </t>
  </si>
  <si>
    <t>Costing Table Medium Lab :Western Cape  Khayelitsha</t>
  </si>
  <si>
    <t>Costing Table Medium Lab : Western Cape -Paarl</t>
  </si>
  <si>
    <t>Costing Table Medium Lab : Western cape -Wercester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</si>
</sst>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4F81BD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1" applyFont="1"/>
    <xf numFmtId="9" fontId="0" fillId="0" borderId="0" xfId="2" applyFont="1"/>
    <xf numFmtId="165" fontId="0" fillId="0" borderId="0" xfId="2" applyNumberFormat="1" applyFont="1"/>
    <xf numFmtId="10" fontId="0" fillId="0" borderId="0" xfId="0" applyNumberFormat="1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justify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justify"/>
    </xf>
    <xf numFmtId="0" fontId="4" fillId="4" borderId="9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5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4" fillId="6" borderId="3" xfId="0" applyFont="1" applyFill="1" applyBorder="1" applyAlignment="1">
      <alignment horizontal="justify" wrapText="1"/>
    </xf>
    <xf numFmtId="0" fontId="4" fillId="3" borderId="3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7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4" fillId="0" borderId="6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12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workbookViewId="0">
      <selection sqref="A1:F1"/>
    </sheetView>
  </sheetViews>
  <sheetFormatPr defaultRowHeight="14.4" x14ac:dyDescent="0.3"/>
  <cols>
    <col min="1" max="1" width="23.33203125" customWidth="1"/>
    <col min="3" max="3" width="20.44140625" customWidth="1"/>
    <col min="4" max="4" width="19.5546875" customWidth="1"/>
    <col min="5" max="5" width="23.6640625" customWidth="1"/>
    <col min="6" max="6" width="19.109375" customWidth="1"/>
    <col min="7" max="7" width="19.33203125" customWidth="1"/>
    <col min="8" max="8" width="19" customWidth="1"/>
    <col min="9" max="9" width="20.33203125" customWidth="1"/>
    <col min="10" max="10" width="24.6640625" customWidth="1"/>
    <col min="11" max="11" width="22.44140625" customWidth="1"/>
    <col min="12" max="12" width="20.5546875" customWidth="1"/>
    <col min="13" max="13" width="20.33203125" customWidth="1"/>
  </cols>
  <sheetData>
    <row r="1" spans="1:14" x14ac:dyDescent="0.3">
      <c r="A1" s="60" t="s">
        <v>51</v>
      </c>
      <c r="B1" s="60"/>
      <c r="C1" s="60"/>
      <c r="D1" s="60"/>
      <c r="E1" s="60"/>
      <c r="F1" s="60"/>
      <c r="G1" s="5"/>
      <c r="H1" s="5"/>
      <c r="I1" s="5"/>
      <c r="J1" s="5"/>
      <c r="K1" s="5"/>
      <c r="L1" s="5"/>
      <c r="M1" s="5"/>
      <c r="N1" s="5"/>
    </row>
    <row r="2" spans="1:14" x14ac:dyDescent="0.3">
      <c r="A2" s="6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52" t="s">
        <v>38</v>
      </c>
      <c r="B3" s="52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2" t="s">
        <v>42</v>
      </c>
      <c r="B4" s="5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2" t="s">
        <v>41</v>
      </c>
      <c r="B5" s="5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61" t="s">
        <v>39</v>
      </c>
      <c r="B6" s="61"/>
      <c r="C6" s="61"/>
      <c r="D6" s="61"/>
      <c r="E6" s="61"/>
      <c r="F6" s="61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40</v>
      </c>
      <c r="B7" s="61"/>
      <c r="C7" s="61"/>
      <c r="D7" s="61"/>
      <c r="E7" s="61"/>
      <c r="F7" s="61"/>
      <c r="G7" s="61"/>
      <c r="H7" s="5"/>
      <c r="I7" s="5"/>
      <c r="J7" s="5"/>
      <c r="K7" s="5"/>
      <c r="L7" s="5"/>
      <c r="M7" s="5"/>
      <c r="N7" s="5"/>
    </row>
    <row r="8" spans="1:14" x14ac:dyDescent="0.3">
      <c r="A8" s="52"/>
      <c r="B8" s="52"/>
      <c r="C8" s="52"/>
      <c r="D8" s="52"/>
      <c r="E8" s="52"/>
      <c r="F8" s="52"/>
      <c r="G8" s="52"/>
      <c r="H8" s="5"/>
      <c r="I8" s="5"/>
      <c r="J8" s="5"/>
      <c r="K8" s="5"/>
      <c r="L8" s="5"/>
      <c r="M8" s="5"/>
      <c r="N8" s="5"/>
    </row>
    <row r="9" spans="1:14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5" thickBot="1" x14ac:dyDescent="0.35">
      <c r="A10" s="6" t="s">
        <v>52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7.6" x14ac:dyDescent="0.3">
      <c r="A11" s="8"/>
      <c r="B11" s="9"/>
      <c r="C11" s="10" t="s">
        <v>10</v>
      </c>
      <c r="D11" s="10" t="s">
        <v>45</v>
      </c>
      <c r="E11" s="11" t="s">
        <v>12</v>
      </c>
      <c r="F11" s="11" t="s">
        <v>46</v>
      </c>
      <c r="G11" s="12" t="s">
        <v>13</v>
      </c>
      <c r="H11" s="12" t="s">
        <v>48</v>
      </c>
      <c r="I11" s="12" t="s">
        <v>14</v>
      </c>
      <c r="J11" s="12" t="s">
        <v>49</v>
      </c>
      <c r="K11" s="13" t="s">
        <v>15</v>
      </c>
      <c r="L11" s="12" t="s">
        <v>50</v>
      </c>
      <c r="M11" s="56" t="s">
        <v>16</v>
      </c>
      <c r="N11" s="5"/>
    </row>
    <row r="12" spans="1:14" ht="15" thickBot="1" x14ac:dyDescent="0.35">
      <c r="A12" s="14" t="s">
        <v>43</v>
      </c>
      <c r="B12" s="15" t="s">
        <v>9</v>
      </c>
      <c r="C12" s="16" t="s">
        <v>11</v>
      </c>
      <c r="D12" s="16" t="s">
        <v>11</v>
      </c>
      <c r="E12" s="17" t="s">
        <v>11</v>
      </c>
      <c r="F12" s="17" t="s">
        <v>11</v>
      </c>
      <c r="G12" s="18" t="s">
        <v>47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11</v>
      </c>
      <c r="M12" s="42" t="s">
        <v>11</v>
      </c>
      <c r="N12" s="5"/>
    </row>
    <row r="13" spans="1:14" ht="15" thickBot="1" x14ac:dyDescent="0.35">
      <c r="A13" s="19" t="s">
        <v>0</v>
      </c>
      <c r="B13" s="62">
        <v>5</v>
      </c>
      <c r="C13" s="20" t="s">
        <v>17</v>
      </c>
      <c r="D13" s="20" t="s">
        <v>17</v>
      </c>
      <c r="E13" s="20" t="s">
        <v>17</v>
      </c>
      <c r="F13" s="20" t="s">
        <v>17</v>
      </c>
      <c r="G13" s="20" t="s">
        <v>17</v>
      </c>
      <c r="H13" s="20" t="s">
        <v>17</v>
      </c>
      <c r="I13" s="20" t="s">
        <v>17</v>
      </c>
      <c r="J13" s="20" t="s">
        <v>17</v>
      </c>
      <c r="K13" s="20" t="s">
        <v>17</v>
      </c>
      <c r="L13" s="20" t="s">
        <v>17</v>
      </c>
      <c r="M13" s="43" t="s">
        <v>17</v>
      </c>
      <c r="N13" s="5"/>
    </row>
    <row r="14" spans="1:14" ht="13.2" customHeight="1" thickBot="1" x14ac:dyDescent="0.35">
      <c r="A14" s="19" t="s">
        <v>18</v>
      </c>
      <c r="B14" s="63"/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15" thickBot="1" x14ac:dyDescent="0.35">
      <c r="A15" s="21" t="s">
        <v>5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15" thickBot="1" x14ac:dyDescent="0.35">
      <c r="A16" s="22" t="s">
        <v>6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19.2" customHeight="1" thickBot="1" x14ac:dyDescent="0.35">
      <c r="A17" s="23" t="s">
        <v>7</v>
      </c>
      <c r="B17" s="63"/>
      <c r="C17" s="24" t="s">
        <v>17</v>
      </c>
      <c r="D17" s="24" t="s">
        <v>17</v>
      </c>
      <c r="E17" s="24" t="s">
        <v>17</v>
      </c>
      <c r="F17" s="24" t="s">
        <v>17</v>
      </c>
      <c r="G17" s="24" t="s">
        <v>17</v>
      </c>
      <c r="H17" s="24" t="s">
        <v>17</v>
      </c>
      <c r="I17" s="24" t="s">
        <v>17</v>
      </c>
      <c r="J17" s="24" t="s">
        <v>17</v>
      </c>
      <c r="K17" s="24" t="s">
        <v>17</v>
      </c>
      <c r="L17" s="24" t="s">
        <v>17</v>
      </c>
      <c r="M17" s="49" t="s">
        <v>17</v>
      </c>
      <c r="N17" s="5"/>
    </row>
    <row r="18" spans="1:14" ht="24" customHeight="1" thickBot="1" x14ac:dyDescent="0.35">
      <c r="A18" s="26" t="s">
        <v>19</v>
      </c>
      <c r="B18" s="63"/>
      <c r="C18" s="27" t="s">
        <v>17</v>
      </c>
      <c r="D18" s="27" t="s">
        <v>17</v>
      </c>
      <c r="E18" s="27" t="s">
        <v>17</v>
      </c>
      <c r="F18" s="27" t="s">
        <v>17</v>
      </c>
      <c r="G18" s="27" t="s">
        <v>17</v>
      </c>
      <c r="H18" s="27" t="s">
        <v>17</v>
      </c>
      <c r="I18" s="27" t="s">
        <v>17</v>
      </c>
      <c r="J18" s="27" t="s">
        <v>17</v>
      </c>
      <c r="K18" s="27" t="s">
        <v>17</v>
      </c>
      <c r="L18" s="27" t="s">
        <v>17</v>
      </c>
      <c r="M18" s="45" t="s">
        <v>17</v>
      </c>
      <c r="N18" s="5"/>
    </row>
    <row r="19" spans="1:14" ht="35.4" customHeight="1" thickBot="1" x14ac:dyDescent="0.35">
      <c r="A19" s="26" t="s">
        <v>20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15" thickBot="1" x14ac:dyDescent="0.35">
      <c r="A20" s="26" t="s">
        <v>25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5" thickBot="1" x14ac:dyDescent="0.35">
      <c r="A21" s="28" t="s">
        <v>1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25.95" customHeight="1" thickBot="1" x14ac:dyDescent="0.35">
      <c r="A22" s="29" t="s">
        <v>21</v>
      </c>
      <c r="B22" s="63"/>
      <c r="C22" s="20" t="s">
        <v>17</v>
      </c>
      <c r="D22" s="20" t="s">
        <v>17</v>
      </c>
      <c r="E22" s="20" t="s">
        <v>17</v>
      </c>
      <c r="F22" s="20" t="s">
        <v>17</v>
      </c>
      <c r="G22" s="20" t="s">
        <v>17</v>
      </c>
      <c r="H22" s="20" t="s">
        <v>17</v>
      </c>
      <c r="I22" s="20" t="s">
        <v>17</v>
      </c>
      <c r="J22" s="20" t="s">
        <v>17</v>
      </c>
      <c r="K22" s="20" t="s">
        <v>17</v>
      </c>
      <c r="L22" s="24" t="s">
        <v>17</v>
      </c>
      <c r="M22" s="43" t="s">
        <v>17</v>
      </c>
      <c r="N22" s="5"/>
    </row>
    <row r="23" spans="1:14" ht="21" customHeight="1" thickBot="1" x14ac:dyDescent="0.35">
      <c r="A23" s="30" t="s">
        <v>22</v>
      </c>
      <c r="B23" s="63"/>
      <c r="C23" s="24" t="s">
        <v>17</v>
      </c>
      <c r="D23" s="24" t="s">
        <v>17</v>
      </c>
      <c r="E23" s="24" t="s">
        <v>17</v>
      </c>
      <c r="F23" s="24" t="s">
        <v>17</v>
      </c>
      <c r="G23" s="24" t="s">
        <v>17</v>
      </c>
      <c r="H23" s="24" t="s">
        <v>17</v>
      </c>
      <c r="I23" s="24" t="s">
        <v>17</v>
      </c>
      <c r="J23" s="24" t="s">
        <v>17</v>
      </c>
      <c r="K23" s="24" t="s">
        <v>17</v>
      </c>
      <c r="L23" s="27" t="s">
        <v>17</v>
      </c>
      <c r="M23" s="49" t="s">
        <v>17</v>
      </c>
      <c r="N23" s="5"/>
    </row>
    <row r="24" spans="1:14" ht="30.6" customHeight="1" thickBot="1" x14ac:dyDescent="0.35">
      <c r="A24" s="29" t="s">
        <v>8</v>
      </c>
      <c r="B24" s="64"/>
      <c r="C24" s="20" t="s">
        <v>17</v>
      </c>
      <c r="D24" s="20" t="s">
        <v>17</v>
      </c>
      <c r="E24" s="20" t="s">
        <v>17</v>
      </c>
      <c r="F24" s="20" t="s">
        <v>17</v>
      </c>
      <c r="G24" s="20" t="s">
        <v>17</v>
      </c>
      <c r="H24" s="20" t="s">
        <v>17</v>
      </c>
      <c r="I24" s="20" t="s">
        <v>17</v>
      </c>
      <c r="J24" s="20" t="s">
        <v>17</v>
      </c>
      <c r="K24" s="20" t="s">
        <v>17</v>
      </c>
      <c r="L24" s="20" t="s">
        <v>17</v>
      </c>
      <c r="M24" s="46" t="s">
        <v>17</v>
      </c>
      <c r="N24" s="5"/>
    </row>
    <row r="25" spans="1:14" x14ac:dyDescent="0.3">
      <c r="A25" s="65"/>
      <c r="B25" s="67"/>
      <c r="C25" s="67"/>
      <c r="D25" s="69"/>
      <c r="E25" s="67"/>
      <c r="F25" s="69"/>
      <c r="G25" s="67"/>
      <c r="H25" s="69"/>
      <c r="I25" s="69"/>
      <c r="J25" s="69"/>
      <c r="K25" s="69"/>
      <c r="L25" s="83"/>
      <c r="M25" s="71" t="s">
        <v>23</v>
      </c>
      <c r="N25" s="5"/>
    </row>
    <row r="26" spans="1:14" x14ac:dyDescent="0.3">
      <c r="A26" s="66"/>
      <c r="B26" s="68"/>
      <c r="C26" s="68"/>
      <c r="D26" s="70"/>
      <c r="E26" s="68"/>
      <c r="F26" s="70"/>
      <c r="G26" s="68"/>
      <c r="H26" s="70"/>
      <c r="I26" s="70"/>
      <c r="J26" s="70"/>
      <c r="K26" s="70"/>
      <c r="L26" s="84"/>
      <c r="M26" s="72"/>
      <c r="N26" s="5"/>
    </row>
    <row r="27" spans="1:14" ht="15" thickBot="1" x14ac:dyDescent="0.35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3"/>
      <c r="N27" s="5"/>
    </row>
    <row r="28" spans="1:14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3">
      <c r="A31" s="31" t="s">
        <v>24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5" thickBot="1" x14ac:dyDescent="0.35">
      <c r="A32" s="3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28.2" customHeight="1" thickBot="1" x14ac:dyDescent="0.35">
      <c r="A33" s="32" t="s">
        <v>2</v>
      </c>
      <c r="B33" s="33" t="s">
        <v>3</v>
      </c>
      <c r="C33" s="34" t="s">
        <v>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8.600000000000001" customHeight="1" thickBot="1" x14ac:dyDescent="0.35">
      <c r="A34" s="35" t="s">
        <v>18</v>
      </c>
      <c r="B34" s="51"/>
      <c r="C34" s="51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20.399999999999999" customHeight="1" thickBot="1" x14ac:dyDescent="0.35">
      <c r="A35" s="35" t="s">
        <v>5</v>
      </c>
      <c r="B35" s="51"/>
      <c r="C35" s="51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5" thickBot="1" x14ac:dyDescent="0.35">
      <c r="A36" s="35" t="s">
        <v>6</v>
      </c>
      <c r="B36" s="51"/>
      <c r="C36" s="5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6.95" customHeight="1" thickBot="1" x14ac:dyDescent="0.35">
      <c r="A37" s="35" t="s">
        <v>7</v>
      </c>
      <c r="B37" s="51"/>
      <c r="C37" s="5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3">
      <c r="A38" s="50"/>
      <c r="B38" s="50"/>
      <c r="C38" s="50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3">
      <c r="A39" s="52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5" thickBot="1" x14ac:dyDescent="0.35">
      <c r="A40" s="31" t="s">
        <v>25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40.200000000000003" thickBot="1" x14ac:dyDescent="0.35">
      <c r="A41" s="32" t="s">
        <v>26</v>
      </c>
      <c r="B41" s="33" t="s">
        <v>27</v>
      </c>
      <c r="C41" s="33" t="s">
        <v>28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15" thickBot="1" x14ac:dyDescent="0.35">
      <c r="A42" s="38"/>
      <c r="B42" s="39"/>
      <c r="C42" s="5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3">
      <c r="A45" s="31" t="s">
        <v>29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5" thickBot="1" x14ac:dyDescent="0.35">
      <c r="A46" s="3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3">
      <c r="A47" s="74" t="s">
        <v>30</v>
      </c>
      <c r="B47" s="75"/>
      <c r="C47" s="7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3">
      <c r="A48" s="77"/>
      <c r="B48" s="78"/>
      <c r="C48" s="7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5" thickBot="1" x14ac:dyDescent="0.35">
      <c r="A50" s="80"/>
      <c r="B50" s="81"/>
      <c r="C50" s="8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x14ac:dyDescent="0.3">
      <c r="A51" s="50"/>
      <c r="B51" s="50"/>
      <c r="C51" s="5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3">
      <c r="A52" s="50"/>
      <c r="B52" s="50"/>
      <c r="C52" s="50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3">
      <c r="A53" s="31" t="s">
        <v>31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5" thickBot="1" x14ac:dyDescent="0.35">
      <c r="A54" s="31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53.4" thickBot="1" x14ac:dyDescent="0.35">
      <c r="A55" s="32" t="s">
        <v>32</v>
      </c>
      <c r="B55" s="33" t="s">
        <v>33</v>
      </c>
      <c r="C55" s="33" t="s">
        <v>34</v>
      </c>
      <c r="D55" s="33" t="s">
        <v>35</v>
      </c>
      <c r="E55" s="33" t="s">
        <v>36</v>
      </c>
      <c r="F55" s="5"/>
      <c r="G55" s="5"/>
      <c r="H55" s="5"/>
      <c r="I55" s="5"/>
      <c r="J55" s="5"/>
      <c r="K55" s="5"/>
      <c r="L55" s="5"/>
      <c r="M55" s="5"/>
      <c r="N55" s="5"/>
    </row>
    <row r="56" spans="1:14" ht="15" thickBot="1" x14ac:dyDescent="0.35">
      <c r="A56" s="35"/>
      <c r="B56" s="51"/>
      <c r="C56" s="51"/>
      <c r="D56" s="51"/>
      <c r="E56" s="51"/>
      <c r="F56" s="5"/>
      <c r="G56" s="5"/>
      <c r="H56" s="5"/>
      <c r="I56" s="5"/>
      <c r="J56" s="5"/>
      <c r="K56" s="5"/>
      <c r="L56" s="5"/>
      <c r="M56" s="5"/>
      <c r="N56" s="5"/>
    </row>
    <row r="57" spans="1:14" ht="15" thickBot="1" x14ac:dyDescent="0.35">
      <c r="A57" s="35"/>
      <c r="B57" s="51"/>
      <c r="C57" s="51"/>
      <c r="D57" s="51"/>
      <c r="E57" s="51"/>
      <c r="F57" s="5"/>
      <c r="G57" s="5"/>
      <c r="H57" s="5"/>
      <c r="I57" s="5"/>
      <c r="J57" s="5"/>
      <c r="K57" s="5"/>
      <c r="L57" s="5"/>
      <c r="M57" s="5"/>
      <c r="N57" s="5"/>
    </row>
    <row r="58" spans="1:14" ht="15" thickBot="1" x14ac:dyDescent="0.35">
      <c r="A58" s="35"/>
      <c r="B58" s="51"/>
      <c r="C58" s="51"/>
      <c r="D58" s="51"/>
      <c r="E58" s="51"/>
      <c r="F58" s="5"/>
      <c r="G58" s="5"/>
      <c r="H58" s="5"/>
      <c r="I58" s="5"/>
      <c r="J58" s="5"/>
      <c r="K58" s="5"/>
      <c r="L58" s="5"/>
      <c r="M58" s="5"/>
      <c r="N58" s="5"/>
    </row>
    <row r="59" spans="1:14" ht="15" thickBot="1" x14ac:dyDescent="0.35">
      <c r="A59" s="35"/>
      <c r="B59" s="51"/>
      <c r="C59" s="51"/>
      <c r="D59" s="51"/>
      <c r="E59" s="51"/>
      <c r="F59" s="5"/>
      <c r="G59" s="5"/>
      <c r="H59" s="5"/>
      <c r="I59" s="5"/>
      <c r="J59" s="5"/>
      <c r="K59" s="5"/>
      <c r="L59" s="5"/>
      <c r="M59" s="5"/>
      <c r="N59" s="5"/>
    </row>
    <row r="60" spans="1:14" ht="15" thickBot="1" x14ac:dyDescent="0.35">
      <c r="A60" s="35"/>
      <c r="B60" s="51"/>
      <c r="C60" s="51"/>
      <c r="D60" s="51"/>
      <c r="E60" s="51"/>
      <c r="F60" s="5"/>
      <c r="G60" s="5"/>
      <c r="H60" s="5"/>
      <c r="I60" s="5"/>
      <c r="J60" s="5"/>
      <c r="K60" s="5"/>
      <c r="L60" s="5"/>
      <c r="M60" s="5"/>
      <c r="N60" s="5"/>
    </row>
    <row r="61" spans="1:14" ht="15" thickBot="1" x14ac:dyDescent="0.35">
      <c r="A61" s="35"/>
      <c r="B61" s="51"/>
      <c r="C61" s="51"/>
      <c r="D61" s="51"/>
      <c r="E61" s="51"/>
      <c r="F61" s="5"/>
      <c r="G61" s="5"/>
      <c r="H61" s="5"/>
      <c r="I61" s="5"/>
      <c r="J61" s="5"/>
      <c r="K61" s="5"/>
      <c r="L61" s="5"/>
      <c r="M61" s="5"/>
      <c r="N61" s="5"/>
    </row>
    <row r="62" spans="1:14" x14ac:dyDescent="0.3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3">
      <c r="A65" s="3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</sheetData>
  <mergeCells count="18">
    <mergeCell ref="M25:M27"/>
    <mergeCell ref="A47:C50"/>
    <mergeCell ref="G25:G27"/>
    <mergeCell ref="H25:H27"/>
    <mergeCell ref="I25:I27"/>
    <mergeCell ref="J25:J27"/>
    <mergeCell ref="K25:K27"/>
    <mergeCell ref="L25:L27"/>
    <mergeCell ref="A1:F1"/>
    <mergeCell ref="A6:F6"/>
    <mergeCell ref="A7:G7"/>
    <mergeCell ref="B13:B24"/>
    <mergeCell ref="A25:A27"/>
    <mergeCell ref="B25:B27"/>
    <mergeCell ref="C25:C27"/>
    <mergeCell ref="D25:D27"/>
    <mergeCell ref="E25:E27"/>
    <mergeCell ref="F25:F2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D14" sqref="D14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61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E20" sqref="E20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62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F19" sqref="F19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63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E21" sqref="E21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64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E20" sqref="E20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65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A11" sqref="A11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66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A11" sqref="A11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67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H20" sqref="H20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68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opLeftCell="A2" workbookViewId="0">
      <selection activeCell="A10" sqref="A10"/>
    </sheetView>
  </sheetViews>
  <sheetFormatPr defaultRowHeight="14.4" x14ac:dyDescent="0.3"/>
  <cols>
    <col min="1" max="1" width="24.5546875" customWidth="1"/>
    <col min="2" max="2" width="11.33203125" customWidth="1"/>
    <col min="3" max="3" width="19.33203125" customWidth="1"/>
    <col min="4" max="4" width="17.33203125" customWidth="1"/>
    <col min="5" max="5" width="19.44140625" customWidth="1"/>
    <col min="6" max="6" width="17.109375" customWidth="1"/>
    <col min="7" max="7" width="18.88671875" customWidth="1"/>
    <col min="8" max="8" width="17.6640625" customWidth="1"/>
    <col min="9" max="9" width="18.6640625" customWidth="1"/>
    <col min="10" max="10" width="15.6640625" customWidth="1"/>
    <col min="11" max="11" width="19.44140625" customWidth="1"/>
    <col min="12" max="12" width="18.88671875" customWidth="1"/>
    <col min="13" max="13" width="23.6640625" customWidth="1"/>
  </cols>
  <sheetData>
    <row r="1" spans="1:13" ht="26.4" customHeight="1" x14ac:dyDescent="0.3">
      <c r="A1" s="60" t="s">
        <v>51</v>
      </c>
      <c r="B1" s="60"/>
      <c r="C1" s="60"/>
      <c r="D1" s="60"/>
      <c r="E1" s="60"/>
      <c r="F1" s="60"/>
      <c r="G1" s="5"/>
      <c r="H1" s="5"/>
      <c r="I1" s="5"/>
      <c r="J1" s="5"/>
      <c r="K1" s="5"/>
      <c r="L1" s="5"/>
      <c r="M1" s="5"/>
    </row>
    <row r="2" spans="1:13" x14ac:dyDescent="0.3">
      <c r="A2" s="6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3">
      <c r="A3" s="7" t="s">
        <v>38</v>
      </c>
      <c r="B3" s="7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">
      <c r="A4" s="7" t="s">
        <v>42</v>
      </c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7" t="s">
        <v>41</v>
      </c>
      <c r="B5" s="7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3">
      <c r="A6" s="61" t="s">
        <v>39</v>
      </c>
      <c r="B6" s="61"/>
      <c r="C6" s="61"/>
      <c r="D6" s="61"/>
      <c r="E6" s="61"/>
      <c r="F6" s="61"/>
      <c r="G6" s="5"/>
      <c r="H6" s="5"/>
      <c r="I6" s="5"/>
      <c r="J6" s="5"/>
      <c r="K6" s="5"/>
      <c r="L6" s="5"/>
      <c r="M6" s="5"/>
    </row>
    <row r="7" spans="1:13" x14ac:dyDescent="0.3">
      <c r="A7" s="61" t="s">
        <v>40</v>
      </c>
      <c r="B7" s="61"/>
      <c r="C7" s="61"/>
      <c r="D7" s="61"/>
      <c r="E7" s="61"/>
      <c r="F7" s="61"/>
      <c r="G7" s="61"/>
      <c r="H7" s="5"/>
      <c r="I7" s="5"/>
      <c r="J7" s="5"/>
      <c r="K7" s="5"/>
      <c r="L7" s="5"/>
      <c r="M7" s="5"/>
    </row>
    <row r="8" spans="1:13" x14ac:dyDescent="0.3">
      <c r="A8" s="7"/>
      <c r="B8" s="7"/>
      <c r="C8" s="7"/>
      <c r="D8" s="7"/>
      <c r="E8" s="7"/>
      <c r="F8" s="7"/>
      <c r="G8" s="7"/>
      <c r="H8" s="5"/>
      <c r="I8" s="5"/>
      <c r="J8" s="5"/>
      <c r="K8" s="5"/>
      <c r="L8" s="5"/>
      <c r="M8" s="5"/>
    </row>
    <row r="9" spans="1:13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5" thickBot="1" x14ac:dyDescent="0.35">
      <c r="A10" s="6" t="s">
        <v>69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8.600000000000001" customHeight="1" x14ac:dyDescent="0.3">
      <c r="A11" s="8"/>
      <c r="B11" s="9"/>
      <c r="C11" s="47" t="s">
        <v>10</v>
      </c>
      <c r="D11" s="10" t="s">
        <v>45</v>
      </c>
      <c r="E11" s="48" t="s">
        <v>12</v>
      </c>
      <c r="F11" s="48" t="s">
        <v>46</v>
      </c>
      <c r="G11" s="13" t="s">
        <v>13</v>
      </c>
      <c r="H11" s="13" t="s">
        <v>48</v>
      </c>
      <c r="I11" s="13" t="s">
        <v>14</v>
      </c>
      <c r="J11" s="40" t="s">
        <v>49</v>
      </c>
      <c r="K11" s="13" t="s">
        <v>15</v>
      </c>
      <c r="L11" s="40" t="s">
        <v>50</v>
      </c>
      <c r="M11" s="41" t="s">
        <v>16</v>
      </c>
    </row>
    <row r="12" spans="1:13" ht="12.6" customHeight="1" thickBot="1" x14ac:dyDescent="0.35">
      <c r="A12" s="14" t="s">
        <v>44</v>
      </c>
      <c r="B12" s="15" t="s">
        <v>9</v>
      </c>
      <c r="C12" s="16" t="s">
        <v>11</v>
      </c>
      <c r="D12" s="16" t="s">
        <v>11</v>
      </c>
      <c r="E12" s="17" t="s">
        <v>11</v>
      </c>
      <c r="F12" s="17" t="s">
        <v>11</v>
      </c>
      <c r="G12" s="18" t="s">
        <v>47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11</v>
      </c>
      <c r="M12" s="42" t="s">
        <v>11</v>
      </c>
    </row>
    <row r="13" spans="1:13" ht="15" thickBot="1" x14ac:dyDescent="0.35">
      <c r="A13" s="19" t="s">
        <v>0</v>
      </c>
      <c r="B13" s="62">
        <v>1</v>
      </c>
      <c r="C13" s="20" t="s">
        <v>17</v>
      </c>
      <c r="D13" s="20" t="s">
        <v>17</v>
      </c>
      <c r="E13" s="20" t="s">
        <v>17</v>
      </c>
      <c r="F13" s="20" t="s">
        <v>17</v>
      </c>
      <c r="G13" s="20" t="s">
        <v>17</v>
      </c>
      <c r="H13" s="20" t="s">
        <v>17</v>
      </c>
      <c r="I13" s="20" t="s">
        <v>17</v>
      </c>
      <c r="J13" s="20" t="s">
        <v>17</v>
      </c>
      <c r="K13" s="20" t="s">
        <v>17</v>
      </c>
      <c r="L13" s="20" t="s">
        <v>17</v>
      </c>
      <c r="M13" s="43" t="s">
        <v>17</v>
      </c>
    </row>
    <row r="14" spans="1:13" ht="15" thickBot="1" x14ac:dyDescent="0.35">
      <c r="A14" s="19" t="s">
        <v>18</v>
      </c>
      <c r="B14" s="63"/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</row>
    <row r="15" spans="1:13" ht="13.2" customHeight="1" thickBot="1" x14ac:dyDescent="0.35">
      <c r="A15" s="21" t="s">
        <v>5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</row>
    <row r="16" spans="1:13" ht="12.6" customHeight="1" thickBot="1" x14ac:dyDescent="0.35">
      <c r="A16" s="22" t="s">
        <v>6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</row>
    <row r="17" spans="1:13" ht="19.95" customHeight="1" thickBot="1" x14ac:dyDescent="0.35">
      <c r="A17" s="23" t="s">
        <v>7</v>
      </c>
      <c r="B17" s="63"/>
      <c r="C17" s="24" t="s">
        <v>17</v>
      </c>
      <c r="D17" s="24" t="s">
        <v>17</v>
      </c>
      <c r="E17" s="25" t="s">
        <v>17</v>
      </c>
      <c r="F17" s="25" t="s">
        <v>17</v>
      </c>
      <c r="G17" s="25" t="s">
        <v>17</v>
      </c>
      <c r="H17" s="25" t="s">
        <v>17</v>
      </c>
      <c r="I17" s="25" t="s">
        <v>17</v>
      </c>
      <c r="J17" s="25" t="s">
        <v>17</v>
      </c>
      <c r="K17" s="25" t="s">
        <v>17</v>
      </c>
      <c r="L17" s="25" t="s">
        <v>17</v>
      </c>
      <c r="M17" s="44" t="s">
        <v>17</v>
      </c>
    </row>
    <row r="18" spans="1:13" ht="28.95" customHeight="1" thickBot="1" x14ac:dyDescent="0.35">
      <c r="A18" s="26" t="s">
        <v>19</v>
      </c>
      <c r="B18" s="63"/>
      <c r="C18" s="27" t="s">
        <v>17</v>
      </c>
      <c r="D18" s="27" t="s">
        <v>17</v>
      </c>
      <c r="E18" s="27" t="s">
        <v>17</v>
      </c>
      <c r="F18" s="27" t="s">
        <v>17</v>
      </c>
      <c r="G18" s="27" t="s">
        <v>17</v>
      </c>
      <c r="H18" s="27" t="s">
        <v>17</v>
      </c>
      <c r="I18" s="27" t="s">
        <v>17</v>
      </c>
      <c r="J18" s="27" t="s">
        <v>17</v>
      </c>
      <c r="K18" s="27" t="s">
        <v>17</v>
      </c>
      <c r="L18" s="27" t="s">
        <v>17</v>
      </c>
      <c r="M18" s="45" t="s">
        <v>17</v>
      </c>
    </row>
    <row r="19" spans="1:13" ht="35.4" customHeight="1" thickBot="1" x14ac:dyDescent="0.35">
      <c r="A19" s="26" t="s">
        <v>20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</row>
    <row r="20" spans="1:13" ht="19.2" customHeight="1" thickBot="1" x14ac:dyDescent="0.35">
      <c r="A20" s="26" t="s">
        <v>25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</row>
    <row r="21" spans="1:13" ht="19.95" customHeight="1" thickBot="1" x14ac:dyDescent="0.35">
      <c r="A21" s="28" t="s">
        <v>1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</row>
    <row r="22" spans="1:13" ht="15" thickBot="1" x14ac:dyDescent="0.35">
      <c r="A22" s="29" t="s">
        <v>21</v>
      </c>
      <c r="B22" s="63"/>
      <c r="C22" s="20" t="s">
        <v>17</v>
      </c>
      <c r="D22" s="20" t="s">
        <v>17</v>
      </c>
      <c r="E22" s="20" t="s">
        <v>17</v>
      </c>
      <c r="F22" s="20" t="s">
        <v>17</v>
      </c>
      <c r="G22" s="20" t="s">
        <v>17</v>
      </c>
      <c r="H22" s="20" t="s">
        <v>17</v>
      </c>
      <c r="I22" s="20" t="s">
        <v>17</v>
      </c>
      <c r="J22" s="20" t="s">
        <v>17</v>
      </c>
      <c r="K22" s="20" t="s">
        <v>17</v>
      </c>
      <c r="L22" s="20" t="s">
        <v>17</v>
      </c>
      <c r="M22" s="43" t="s">
        <v>17</v>
      </c>
    </row>
    <row r="23" spans="1:13" ht="15" thickBot="1" x14ac:dyDescent="0.35">
      <c r="A23" s="30" t="s">
        <v>22</v>
      </c>
      <c r="B23" s="63"/>
      <c r="C23" s="24" t="s">
        <v>17</v>
      </c>
      <c r="D23" s="25" t="s">
        <v>17</v>
      </c>
      <c r="E23" s="25" t="s">
        <v>17</v>
      </c>
      <c r="F23" s="25" t="s">
        <v>17</v>
      </c>
      <c r="G23" s="25" t="s">
        <v>17</v>
      </c>
      <c r="H23" s="25" t="s">
        <v>17</v>
      </c>
      <c r="I23" s="25" t="s">
        <v>17</v>
      </c>
      <c r="J23" s="25" t="s">
        <v>17</v>
      </c>
      <c r="K23" s="25" t="s">
        <v>17</v>
      </c>
      <c r="L23" s="25" t="s">
        <v>17</v>
      </c>
      <c r="M23" s="44" t="s">
        <v>17</v>
      </c>
    </row>
    <row r="24" spans="1:13" ht="15" thickBot="1" x14ac:dyDescent="0.35">
      <c r="A24" s="29" t="s">
        <v>8</v>
      </c>
      <c r="B24" s="64"/>
      <c r="C24" s="20" t="s">
        <v>17</v>
      </c>
      <c r="D24" s="20" t="s">
        <v>17</v>
      </c>
      <c r="E24" s="20" t="s">
        <v>17</v>
      </c>
      <c r="F24" s="20" t="s">
        <v>17</v>
      </c>
      <c r="G24" s="20" t="s">
        <v>17</v>
      </c>
      <c r="H24" s="20" t="s">
        <v>17</v>
      </c>
      <c r="I24" s="20" t="s">
        <v>17</v>
      </c>
      <c r="J24" s="20" t="s">
        <v>17</v>
      </c>
      <c r="K24" s="20" t="s">
        <v>17</v>
      </c>
      <c r="L24" s="20" t="s">
        <v>17</v>
      </c>
      <c r="M24" s="46" t="s">
        <v>17</v>
      </c>
    </row>
    <row r="25" spans="1:13" ht="14.4" customHeight="1" x14ac:dyDescent="0.3">
      <c r="A25" s="65"/>
      <c r="B25" s="67"/>
      <c r="C25" s="67"/>
      <c r="D25" s="69"/>
      <c r="E25" s="67"/>
      <c r="F25" s="69"/>
      <c r="G25" s="67"/>
      <c r="H25" s="69"/>
      <c r="I25" s="69"/>
      <c r="J25" s="69"/>
      <c r="K25" s="69"/>
      <c r="L25" s="83"/>
      <c r="M25" s="71" t="s">
        <v>23</v>
      </c>
    </row>
    <row r="26" spans="1:13" ht="14.4" customHeight="1" x14ac:dyDescent="0.3">
      <c r="A26" s="66"/>
      <c r="B26" s="68"/>
      <c r="C26" s="68"/>
      <c r="D26" s="70"/>
      <c r="E26" s="68"/>
      <c r="F26" s="70"/>
      <c r="G26" s="68"/>
      <c r="H26" s="70"/>
      <c r="I26" s="70"/>
      <c r="J26" s="70"/>
      <c r="K26" s="70"/>
      <c r="L26" s="84"/>
      <c r="M26" s="72"/>
    </row>
    <row r="27" spans="1:13" ht="14.4" customHeight="1" thickBot="1" x14ac:dyDescent="0.35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3"/>
    </row>
    <row r="28" spans="1:13" ht="14.4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3.2" customHeight="1" x14ac:dyDescent="0.3">
      <c r="A31" s="31" t="s">
        <v>24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.6" customHeight="1" thickBot="1" x14ac:dyDescent="0.35">
      <c r="A32" s="3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27.6" customHeight="1" thickBot="1" x14ac:dyDescent="0.35">
      <c r="A33" s="32" t="s">
        <v>2</v>
      </c>
      <c r="B33" s="33" t="s">
        <v>3</v>
      </c>
      <c r="C33" s="34" t="s">
        <v>4</v>
      </c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4.4" customHeight="1" thickBot="1" x14ac:dyDescent="0.35">
      <c r="A34" s="35" t="s">
        <v>18</v>
      </c>
      <c r="B34" s="36"/>
      <c r="C34" s="36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4.4" customHeight="1" thickBot="1" x14ac:dyDescent="0.35">
      <c r="A35" s="35" t="s">
        <v>5</v>
      </c>
      <c r="B35" s="36"/>
      <c r="C35" s="36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4.4" customHeight="1" thickBot="1" x14ac:dyDescent="0.35">
      <c r="A36" s="35" t="s">
        <v>6</v>
      </c>
      <c r="B36" s="36"/>
      <c r="C36" s="36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4.4" customHeight="1" thickBot="1" x14ac:dyDescent="0.35">
      <c r="A37" s="35" t="s">
        <v>7</v>
      </c>
      <c r="B37" s="36"/>
      <c r="C37" s="36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4.4" customHeight="1" x14ac:dyDescent="0.3">
      <c r="A38" s="37"/>
      <c r="B38" s="37"/>
      <c r="C38" s="37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4" customHeight="1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4.4" customHeight="1" thickBot="1" x14ac:dyDescent="0.35">
      <c r="A40" s="31" t="s">
        <v>25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24.6" customHeight="1" thickBot="1" x14ac:dyDescent="0.35">
      <c r="A41" s="32" t="s">
        <v>26</v>
      </c>
      <c r="B41" s="33" t="s">
        <v>27</v>
      </c>
      <c r="C41" s="33" t="s">
        <v>28</v>
      </c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4.4" customHeight="1" thickBot="1" x14ac:dyDescent="0.35">
      <c r="A42" s="38"/>
      <c r="B42" s="39"/>
      <c r="C42" s="36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14.4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4.4" customHeight="1" x14ac:dyDescent="0.3">
      <c r="A45" s="31" t="s">
        <v>29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14.4" customHeight="1" thickBot="1" x14ac:dyDescent="0.35">
      <c r="A46" s="3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14.4" customHeight="1" x14ac:dyDescent="0.3">
      <c r="A47" s="74" t="s">
        <v>30</v>
      </c>
      <c r="B47" s="75"/>
      <c r="C47" s="76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5" customHeight="1" x14ac:dyDescent="0.3">
      <c r="A48" s="77"/>
      <c r="B48" s="78"/>
      <c r="C48" s="7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14.4" customHeight="1" thickBot="1" x14ac:dyDescent="0.35">
      <c r="A50" s="80"/>
      <c r="B50" s="81"/>
      <c r="C50" s="82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14.4" customHeight="1" x14ac:dyDescent="0.3">
      <c r="A51" s="37"/>
      <c r="B51" s="37"/>
      <c r="C51" s="37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4.4" customHeight="1" x14ac:dyDescent="0.3">
      <c r="A52" s="37"/>
      <c r="B52" s="37"/>
      <c r="C52" s="37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14.4" customHeight="1" x14ac:dyDescent="0.3">
      <c r="A53" s="31" t="s">
        <v>31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4.4" customHeight="1" thickBot="1" x14ac:dyDescent="0.35">
      <c r="A54" s="31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26.4" customHeight="1" thickBot="1" x14ac:dyDescent="0.35">
      <c r="A55" s="32" t="s">
        <v>32</v>
      </c>
      <c r="B55" s="33" t="s">
        <v>33</v>
      </c>
      <c r="C55" s="33" t="s">
        <v>34</v>
      </c>
      <c r="D55" s="33" t="s">
        <v>35</v>
      </c>
      <c r="E55" s="33" t="s">
        <v>36</v>
      </c>
      <c r="F55" s="5"/>
      <c r="G55" s="5"/>
      <c r="H55" s="5"/>
      <c r="I55" s="5"/>
      <c r="J55" s="5"/>
      <c r="K55" s="5"/>
      <c r="L55" s="5"/>
      <c r="M55" s="5"/>
    </row>
    <row r="56" spans="1:13" ht="14.4" customHeight="1" thickBot="1" x14ac:dyDescent="0.35">
      <c r="A56" s="35"/>
      <c r="B56" s="36"/>
      <c r="C56" s="36"/>
      <c r="D56" s="36"/>
      <c r="E56" s="36"/>
      <c r="F56" s="5"/>
      <c r="G56" s="5"/>
      <c r="H56" s="5"/>
      <c r="I56" s="5"/>
      <c r="J56" s="5"/>
      <c r="K56" s="5"/>
      <c r="L56" s="5"/>
      <c r="M56" s="5"/>
    </row>
    <row r="57" spans="1:13" ht="14.4" customHeight="1" thickBot="1" x14ac:dyDescent="0.35">
      <c r="A57" s="35"/>
      <c r="B57" s="36"/>
      <c r="C57" s="36"/>
      <c r="D57" s="36"/>
      <c r="E57" s="36"/>
      <c r="F57" s="5"/>
      <c r="G57" s="5"/>
      <c r="H57" s="5"/>
      <c r="I57" s="5"/>
      <c r="J57" s="5"/>
      <c r="K57" s="5"/>
      <c r="L57" s="5"/>
      <c r="M57" s="5"/>
    </row>
    <row r="58" spans="1:13" ht="14.4" customHeight="1" thickBot="1" x14ac:dyDescent="0.35">
      <c r="A58" s="35"/>
      <c r="B58" s="36"/>
      <c r="C58" s="36"/>
      <c r="D58" s="36"/>
      <c r="E58" s="36"/>
      <c r="F58" s="5"/>
      <c r="G58" s="5"/>
      <c r="H58" s="5"/>
      <c r="I58" s="5"/>
      <c r="J58" s="5"/>
      <c r="K58" s="5"/>
      <c r="L58" s="5"/>
      <c r="M58" s="5"/>
    </row>
    <row r="59" spans="1:13" ht="14.4" customHeight="1" thickBot="1" x14ac:dyDescent="0.35">
      <c r="A59" s="35"/>
      <c r="B59" s="36"/>
      <c r="C59" s="36"/>
      <c r="D59" s="36"/>
      <c r="E59" s="36"/>
      <c r="F59" s="5"/>
      <c r="G59" s="5"/>
      <c r="H59" s="5"/>
      <c r="I59" s="5"/>
      <c r="J59" s="5"/>
      <c r="K59" s="5"/>
      <c r="L59" s="5"/>
      <c r="M59" s="5"/>
    </row>
    <row r="60" spans="1:13" ht="14.4" customHeight="1" thickBot="1" x14ac:dyDescent="0.35">
      <c r="A60" s="35"/>
      <c r="B60" s="36"/>
      <c r="C60" s="36"/>
      <c r="D60" s="36"/>
      <c r="E60" s="36"/>
      <c r="F60" s="5"/>
      <c r="G60" s="5"/>
      <c r="H60" s="5"/>
      <c r="I60" s="5"/>
      <c r="J60" s="5"/>
      <c r="K60" s="5"/>
      <c r="L60" s="5"/>
      <c r="M60" s="5"/>
    </row>
    <row r="61" spans="1:13" ht="14.4" customHeight="1" thickBot="1" x14ac:dyDescent="0.35">
      <c r="A61" s="35"/>
      <c r="B61" s="36"/>
      <c r="C61" s="36"/>
      <c r="D61" s="36"/>
      <c r="E61" s="36"/>
      <c r="F61" s="5"/>
      <c r="G61" s="5"/>
      <c r="H61" s="5"/>
      <c r="I61" s="5"/>
      <c r="J61" s="5"/>
      <c r="K61" s="5"/>
      <c r="L61" s="5"/>
      <c r="M61" s="5"/>
    </row>
    <row r="62" spans="1:13" ht="14.4" customHeight="1" x14ac:dyDescent="0.3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13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3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1:13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1:13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13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13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13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13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13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13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13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3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3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</sheetData>
  <mergeCells count="18">
    <mergeCell ref="M25:M27"/>
    <mergeCell ref="A47:C50"/>
    <mergeCell ref="F25:F27"/>
    <mergeCell ref="G25:G27"/>
    <mergeCell ref="H25:H27"/>
    <mergeCell ref="I25:I27"/>
    <mergeCell ref="J25:J27"/>
    <mergeCell ref="K25:K27"/>
    <mergeCell ref="A25:A27"/>
    <mergeCell ref="B25:B27"/>
    <mergeCell ref="C25:C27"/>
    <mergeCell ref="D25:D27"/>
    <mergeCell ref="E25:E27"/>
    <mergeCell ref="B13:B24"/>
    <mergeCell ref="A1:F1"/>
    <mergeCell ref="A6:F6"/>
    <mergeCell ref="A7:G7"/>
    <mergeCell ref="L25:L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opLeftCell="A6" workbookViewId="0">
      <selection activeCell="G28" sqref="G28"/>
    </sheetView>
  </sheetViews>
  <sheetFormatPr defaultRowHeight="14.4" x14ac:dyDescent="0.3"/>
  <cols>
    <col min="1" max="1" width="24.5546875" customWidth="1"/>
    <col min="2" max="2" width="11.33203125" customWidth="1"/>
    <col min="3" max="3" width="19.33203125" customWidth="1"/>
    <col min="4" max="4" width="17.33203125" customWidth="1"/>
    <col min="5" max="5" width="19.44140625" customWidth="1"/>
    <col min="6" max="6" width="17.109375" customWidth="1"/>
    <col min="7" max="7" width="18.88671875" customWidth="1"/>
    <col min="8" max="8" width="17.6640625" customWidth="1"/>
    <col min="9" max="9" width="18.6640625" customWidth="1"/>
    <col min="10" max="10" width="15.6640625" customWidth="1"/>
    <col min="11" max="11" width="19.44140625" customWidth="1"/>
    <col min="12" max="12" width="18.88671875" customWidth="1"/>
    <col min="13" max="13" width="23.6640625" customWidth="1"/>
  </cols>
  <sheetData>
    <row r="1" spans="1:13" ht="26.4" customHeight="1" x14ac:dyDescent="0.3">
      <c r="A1" s="60" t="s">
        <v>51</v>
      </c>
      <c r="B1" s="60"/>
      <c r="C1" s="60"/>
      <c r="D1" s="60"/>
      <c r="E1" s="60"/>
      <c r="F1" s="60"/>
      <c r="G1" s="5"/>
      <c r="H1" s="5"/>
      <c r="I1" s="5"/>
      <c r="J1" s="5"/>
      <c r="K1" s="5"/>
      <c r="L1" s="5"/>
      <c r="M1" s="5"/>
    </row>
    <row r="2" spans="1:13" x14ac:dyDescent="0.3">
      <c r="A2" s="6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3">
      <c r="A3" s="53" t="s">
        <v>38</v>
      </c>
      <c r="B3" s="53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">
      <c r="A4" s="53" t="s">
        <v>42</v>
      </c>
      <c r="B4" s="53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3" t="s">
        <v>41</v>
      </c>
      <c r="B5" s="53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3">
      <c r="A6" s="61" t="s">
        <v>39</v>
      </c>
      <c r="B6" s="61"/>
      <c r="C6" s="61"/>
      <c r="D6" s="61"/>
      <c r="E6" s="61"/>
      <c r="F6" s="61"/>
      <c r="G6" s="5"/>
      <c r="H6" s="5"/>
      <c r="I6" s="5"/>
      <c r="J6" s="5"/>
      <c r="K6" s="5"/>
      <c r="L6" s="5"/>
      <c r="M6" s="5"/>
    </row>
    <row r="7" spans="1:13" x14ac:dyDescent="0.3">
      <c r="A7" s="61" t="s">
        <v>40</v>
      </c>
      <c r="B7" s="61"/>
      <c r="C7" s="61"/>
      <c r="D7" s="61"/>
      <c r="E7" s="61"/>
      <c r="F7" s="61"/>
      <c r="G7" s="61"/>
      <c r="H7" s="5"/>
      <c r="I7" s="5"/>
      <c r="J7" s="5"/>
      <c r="K7" s="5"/>
      <c r="L7" s="5"/>
      <c r="M7" s="5"/>
    </row>
    <row r="8" spans="1:13" x14ac:dyDescent="0.3">
      <c r="A8" s="53"/>
      <c r="B8" s="53"/>
      <c r="C8" s="53"/>
      <c r="D8" s="53"/>
      <c r="E8" s="53"/>
      <c r="F8" s="53"/>
      <c r="G8" s="53"/>
      <c r="H8" s="5"/>
      <c r="I8" s="5"/>
      <c r="J8" s="5"/>
      <c r="K8" s="5"/>
      <c r="L8" s="5"/>
      <c r="M8" s="5"/>
    </row>
    <row r="9" spans="1:13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5" thickBot="1" x14ac:dyDescent="0.35">
      <c r="A10" s="6" t="s">
        <v>70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8.600000000000001" customHeight="1" x14ac:dyDescent="0.3">
      <c r="A11" s="8"/>
      <c r="B11" s="9"/>
      <c r="C11" s="47" t="s">
        <v>10</v>
      </c>
      <c r="D11" s="10" t="s">
        <v>45</v>
      </c>
      <c r="E11" s="48" t="s">
        <v>12</v>
      </c>
      <c r="F11" s="48" t="s">
        <v>46</v>
      </c>
      <c r="G11" s="13" t="s">
        <v>13</v>
      </c>
      <c r="H11" s="13" t="s">
        <v>48</v>
      </c>
      <c r="I11" s="13" t="s">
        <v>14</v>
      </c>
      <c r="J11" s="40" t="s">
        <v>49</v>
      </c>
      <c r="K11" s="13" t="s">
        <v>15</v>
      </c>
      <c r="L11" s="40" t="s">
        <v>50</v>
      </c>
      <c r="M11" s="41" t="s">
        <v>16</v>
      </c>
    </row>
    <row r="12" spans="1:13" ht="12.6" customHeight="1" thickBot="1" x14ac:dyDescent="0.35">
      <c r="A12" s="14" t="s">
        <v>44</v>
      </c>
      <c r="B12" s="15" t="s">
        <v>9</v>
      </c>
      <c r="C12" s="16" t="s">
        <v>11</v>
      </c>
      <c r="D12" s="16" t="s">
        <v>11</v>
      </c>
      <c r="E12" s="17" t="s">
        <v>11</v>
      </c>
      <c r="F12" s="17" t="s">
        <v>11</v>
      </c>
      <c r="G12" s="18" t="s">
        <v>47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11</v>
      </c>
      <c r="M12" s="42" t="s">
        <v>11</v>
      </c>
    </row>
    <row r="13" spans="1:13" ht="15" thickBot="1" x14ac:dyDescent="0.35">
      <c r="A13" s="19" t="s">
        <v>0</v>
      </c>
      <c r="B13" s="62">
        <v>1</v>
      </c>
      <c r="C13" s="20" t="s">
        <v>17</v>
      </c>
      <c r="D13" s="20" t="s">
        <v>17</v>
      </c>
      <c r="E13" s="20" t="s">
        <v>17</v>
      </c>
      <c r="F13" s="20" t="s">
        <v>17</v>
      </c>
      <c r="G13" s="20" t="s">
        <v>17</v>
      </c>
      <c r="H13" s="20" t="s">
        <v>17</v>
      </c>
      <c r="I13" s="20" t="s">
        <v>17</v>
      </c>
      <c r="J13" s="20" t="s">
        <v>17</v>
      </c>
      <c r="K13" s="20" t="s">
        <v>17</v>
      </c>
      <c r="L13" s="20" t="s">
        <v>17</v>
      </c>
      <c r="M13" s="43" t="s">
        <v>17</v>
      </c>
    </row>
    <row r="14" spans="1:13" ht="15" thickBot="1" x14ac:dyDescent="0.35">
      <c r="A14" s="19" t="s">
        <v>18</v>
      </c>
      <c r="B14" s="63"/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</row>
    <row r="15" spans="1:13" ht="13.2" customHeight="1" thickBot="1" x14ac:dyDescent="0.35">
      <c r="A15" s="21" t="s">
        <v>5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</row>
    <row r="16" spans="1:13" ht="12.6" customHeight="1" thickBot="1" x14ac:dyDescent="0.35">
      <c r="A16" s="22" t="s">
        <v>6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</row>
    <row r="17" spans="1:13" ht="19.95" customHeight="1" thickBot="1" x14ac:dyDescent="0.35">
      <c r="A17" s="23" t="s">
        <v>7</v>
      </c>
      <c r="B17" s="63"/>
      <c r="C17" s="24" t="s">
        <v>17</v>
      </c>
      <c r="D17" s="24" t="s">
        <v>17</v>
      </c>
      <c r="E17" s="25" t="s">
        <v>17</v>
      </c>
      <c r="F17" s="25" t="s">
        <v>17</v>
      </c>
      <c r="G17" s="25" t="s">
        <v>17</v>
      </c>
      <c r="H17" s="25" t="s">
        <v>17</v>
      </c>
      <c r="I17" s="25" t="s">
        <v>17</v>
      </c>
      <c r="J17" s="25" t="s">
        <v>17</v>
      </c>
      <c r="K17" s="25" t="s">
        <v>17</v>
      </c>
      <c r="L17" s="25" t="s">
        <v>17</v>
      </c>
      <c r="M17" s="44" t="s">
        <v>17</v>
      </c>
    </row>
    <row r="18" spans="1:13" ht="28.95" customHeight="1" thickBot="1" x14ac:dyDescent="0.35">
      <c r="A18" s="26" t="s">
        <v>19</v>
      </c>
      <c r="B18" s="63"/>
      <c r="C18" s="27" t="s">
        <v>17</v>
      </c>
      <c r="D18" s="27" t="s">
        <v>17</v>
      </c>
      <c r="E18" s="27" t="s">
        <v>17</v>
      </c>
      <c r="F18" s="27" t="s">
        <v>17</v>
      </c>
      <c r="G18" s="27" t="s">
        <v>17</v>
      </c>
      <c r="H18" s="27" t="s">
        <v>17</v>
      </c>
      <c r="I18" s="27" t="s">
        <v>17</v>
      </c>
      <c r="J18" s="27" t="s">
        <v>17</v>
      </c>
      <c r="K18" s="27" t="s">
        <v>17</v>
      </c>
      <c r="L18" s="27" t="s">
        <v>17</v>
      </c>
      <c r="M18" s="45" t="s">
        <v>17</v>
      </c>
    </row>
    <row r="19" spans="1:13" ht="35.4" customHeight="1" thickBot="1" x14ac:dyDescent="0.35">
      <c r="A19" s="26" t="s">
        <v>20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</row>
    <row r="20" spans="1:13" ht="19.2" customHeight="1" thickBot="1" x14ac:dyDescent="0.35">
      <c r="A20" s="26" t="s">
        <v>25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</row>
    <row r="21" spans="1:13" ht="19.95" customHeight="1" thickBot="1" x14ac:dyDescent="0.35">
      <c r="A21" s="28" t="s">
        <v>1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</row>
    <row r="22" spans="1:13" ht="15" thickBot="1" x14ac:dyDescent="0.35">
      <c r="A22" s="29" t="s">
        <v>21</v>
      </c>
      <c r="B22" s="63"/>
      <c r="C22" s="20" t="s">
        <v>17</v>
      </c>
      <c r="D22" s="20" t="s">
        <v>17</v>
      </c>
      <c r="E22" s="20" t="s">
        <v>17</v>
      </c>
      <c r="F22" s="20" t="s">
        <v>17</v>
      </c>
      <c r="G22" s="20" t="s">
        <v>17</v>
      </c>
      <c r="H22" s="20" t="s">
        <v>17</v>
      </c>
      <c r="I22" s="20" t="s">
        <v>17</v>
      </c>
      <c r="J22" s="20" t="s">
        <v>17</v>
      </c>
      <c r="K22" s="20" t="s">
        <v>17</v>
      </c>
      <c r="L22" s="20" t="s">
        <v>17</v>
      </c>
      <c r="M22" s="43" t="s">
        <v>17</v>
      </c>
    </row>
    <row r="23" spans="1:13" ht="15" thickBot="1" x14ac:dyDescent="0.35">
      <c r="A23" s="30" t="s">
        <v>22</v>
      </c>
      <c r="B23" s="63"/>
      <c r="C23" s="24" t="s">
        <v>17</v>
      </c>
      <c r="D23" s="25" t="s">
        <v>17</v>
      </c>
      <c r="E23" s="25" t="s">
        <v>17</v>
      </c>
      <c r="F23" s="25" t="s">
        <v>17</v>
      </c>
      <c r="G23" s="25" t="s">
        <v>17</v>
      </c>
      <c r="H23" s="25" t="s">
        <v>17</v>
      </c>
      <c r="I23" s="25" t="s">
        <v>17</v>
      </c>
      <c r="J23" s="25" t="s">
        <v>17</v>
      </c>
      <c r="K23" s="25" t="s">
        <v>17</v>
      </c>
      <c r="L23" s="25" t="s">
        <v>17</v>
      </c>
      <c r="M23" s="44" t="s">
        <v>17</v>
      </c>
    </row>
    <row r="24" spans="1:13" ht="15" thickBot="1" x14ac:dyDescent="0.35">
      <c r="A24" s="29" t="s">
        <v>8</v>
      </c>
      <c r="B24" s="64"/>
      <c r="C24" s="20" t="s">
        <v>17</v>
      </c>
      <c r="D24" s="20" t="s">
        <v>17</v>
      </c>
      <c r="E24" s="20" t="s">
        <v>17</v>
      </c>
      <c r="F24" s="20" t="s">
        <v>17</v>
      </c>
      <c r="G24" s="20" t="s">
        <v>17</v>
      </c>
      <c r="H24" s="20" t="s">
        <v>17</v>
      </c>
      <c r="I24" s="20" t="s">
        <v>17</v>
      </c>
      <c r="J24" s="20" t="s">
        <v>17</v>
      </c>
      <c r="K24" s="20" t="s">
        <v>17</v>
      </c>
      <c r="L24" s="20" t="s">
        <v>17</v>
      </c>
      <c r="M24" s="46" t="s">
        <v>17</v>
      </c>
    </row>
    <row r="25" spans="1:13" ht="14.4" customHeight="1" x14ac:dyDescent="0.3">
      <c r="A25" s="65"/>
      <c r="B25" s="67"/>
      <c r="C25" s="67"/>
      <c r="D25" s="69"/>
      <c r="E25" s="67"/>
      <c r="F25" s="69"/>
      <c r="G25" s="67"/>
      <c r="H25" s="69"/>
      <c r="I25" s="69"/>
      <c r="J25" s="69"/>
      <c r="K25" s="69"/>
      <c r="L25" s="83"/>
      <c r="M25" s="71" t="s">
        <v>23</v>
      </c>
    </row>
    <row r="26" spans="1:13" ht="14.4" customHeight="1" x14ac:dyDescent="0.3">
      <c r="A26" s="66"/>
      <c r="B26" s="68"/>
      <c r="C26" s="68"/>
      <c r="D26" s="70"/>
      <c r="E26" s="68"/>
      <c r="F26" s="70"/>
      <c r="G26" s="68"/>
      <c r="H26" s="70"/>
      <c r="I26" s="70"/>
      <c r="J26" s="70"/>
      <c r="K26" s="70"/>
      <c r="L26" s="84"/>
      <c r="M26" s="72"/>
    </row>
    <row r="27" spans="1:13" ht="14.4" customHeight="1" thickBot="1" x14ac:dyDescent="0.35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3"/>
    </row>
    <row r="28" spans="1:13" ht="14.4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3.2" customHeight="1" x14ac:dyDescent="0.3">
      <c r="A31" s="31" t="s">
        <v>24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.6" customHeight="1" thickBot="1" x14ac:dyDescent="0.35">
      <c r="A32" s="3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27.6" customHeight="1" thickBot="1" x14ac:dyDescent="0.35">
      <c r="A33" s="32" t="s">
        <v>2</v>
      </c>
      <c r="B33" s="33" t="s">
        <v>3</v>
      </c>
      <c r="C33" s="34" t="s">
        <v>4</v>
      </c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4.4" customHeight="1" thickBot="1" x14ac:dyDescent="0.35">
      <c r="A34" s="35" t="s">
        <v>18</v>
      </c>
      <c r="B34" s="55"/>
      <c r="C34" s="5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4.4" customHeight="1" thickBot="1" x14ac:dyDescent="0.35">
      <c r="A35" s="35" t="s">
        <v>5</v>
      </c>
      <c r="B35" s="55"/>
      <c r="C35" s="5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4.4" customHeight="1" thickBot="1" x14ac:dyDescent="0.35">
      <c r="A36" s="35" t="s">
        <v>6</v>
      </c>
      <c r="B36" s="55"/>
      <c r="C36" s="5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4.4" customHeight="1" thickBot="1" x14ac:dyDescent="0.35">
      <c r="A37" s="35" t="s">
        <v>7</v>
      </c>
      <c r="B37" s="55"/>
      <c r="C37" s="5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4.4" customHeight="1" x14ac:dyDescent="0.3">
      <c r="A38" s="54"/>
      <c r="B38" s="54"/>
      <c r="C38" s="54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4" customHeight="1" x14ac:dyDescent="0.3">
      <c r="A39" s="5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4.4" customHeight="1" thickBot="1" x14ac:dyDescent="0.35">
      <c r="A40" s="31" t="s">
        <v>25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24.6" customHeight="1" thickBot="1" x14ac:dyDescent="0.35">
      <c r="A41" s="32" t="s">
        <v>26</v>
      </c>
      <c r="B41" s="33" t="s">
        <v>27</v>
      </c>
      <c r="C41" s="33" t="s">
        <v>28</v>
      </c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4.4" customHeight="1" thickBot="1" x14ac:dyDescent="0.35">
      <c r="A42" s="38"/>
      <c r="B42" s="39"/>
      <c r="C42" s="5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14.4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4.4" customHeight="1" x14ac:dyDescent="0.3">
      <c r="A45" s="31" t="s">
        <v>29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14.4" customHeight="1" thickBot="1" x14ac:dyDescent="0.35">
      <c r="A46" s="3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14.4" customHeight="1" x14ac:dyDescent="0.3">
      <c r="A47" s="74" t="s">
        <v>30</v>
      </c>
      <c r="B47" s="75"/>
      <c r="C47" s="76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5" customHeight="1" x14ac:dyDescent="0.3">
      <c r="A48" s="77"/>
      <c r="B48" s="78"/>
      <c r="C48" s="7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14.4" customHeight="1" thickBot="1" x14ac:dyDescent="0.35">
      <c r="A50" s="80"/>
      <c r="B50" s="81"/>
      <c r="C50" s="82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14.4" customHeight="1" x14ac:dyDescent="0.3">
      <c r="A51" s="54"/>
      <c r="B51" s="54"/>
      <c r="C51" s="54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4.4" customHeight="1" x14ac:dyDescent="0.3">
      <c r="A52" s="54"/>
      <c r="B52" s="54"/>
      <c r="C52" s="54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14.4" customHeight="1" x14ac:dyDescent="0.3">
      <c r="A53" s="31" t="s">
        <v>31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4.4" customHeight="1" thickBot="1" x14ac:dyDescent="0.35">
      <c r="A54" s="31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26.4" customHeight="1" thickBot="1" x14ac:dyDescent="0.35">
      <c r="A55" s="32" t="s">
        <v>32</v>
      </c>
      <c r="B55" s="33" t="s">
        <v>33</v>
      </c>
      <c r="C55" s="33" t="s">
        <v>34</v>
      </c>
      <c r="D55" s="33" t="s">
        <v>35</v>
      </c>
      <c r="E55" s="33" t="s">
        <v>36</v>
      </c>
      <c r="F55" s="5"/>
      <c r="G55" s="5"/>
      <c r="H55" s="5"/>
      <c r="I55" s="5"/>
      <c r="J55" s="5"/>
      <c r="K55" s="5"/>
      <c r="L55" s="5"/>
      <c r="M55" s="5"/>
    </row>
    <row r="56" spans="1:13" ht="14.4" customHeight="1" thickBot="1" x14ac:dyDescent="0.35">
      <c r="A56" s="35"/>
      <c r="B56" s="55"/>
      <c r="C56" s="55"/>
      <c r="D56" s="55"/>
      <c r="E56" s="55"/>
      <c r="F56" s="5"/>
      <c r="G56" s="5"/>
      <c r="H56" s="5"/>
      <c r="I56" s="5"/>
      <c r="J56" s="5"/>
      <c r="K56" s="5"/>
      <c r="L56" s="5"/>
      <c r="M56" s="5"/>
    </row>
    <row r="57" spans="1:13" ht="14.4" customHeight="1" thickBot="1" x14ac:dyDescent="0.35">
      <c r="A57" s="35"/>
      <c r="B57" s="55"/>
      <c r="C57" s="55"/>
      <c r="D57" s="55"/>
      <c r="E57" s="55"/>
      <c r="F57" s="5"/>
      <c r="G57" s="5"/>
      <c r="H57" s="5"/>
      <c r="I57" s="5"/>
      <c r="J57" s="5"/>
      <c r="K57" s="5"/>
      <c r="L57" s="5"/>
      <c r="M57" s="5"/>
    </row>
    <row r="58" spans="1:13" ht="14.4" customHeight="1" thickBot="1" x14ac:dyDescent="0.35">
      <c r="A58" s="35"/>
      <c r="B58" s="55"/>
      <c r="C58" s="55"/>
      <c r="D58" s="55"/>
      <c r="E58" s="55"/>
      <c r="F58" s="5"/>
      <c r="G58" s="5"/>
      <c r="H58" s="5"/>
      <c r="I58" s="5"/>
      <c r="J58" s="5"/>
      <c r="K58" s="5"/>
      <c r="L58" s="5"/>
      <c r="M58" s="5"/>
    </row>
    <row r="59" spans="1:13" ht="14.4" customHeight="1" thickBot="1" x14ac:dyDescent="0.35">
      <c r="A59" s="35"/>
      <c r="B59" s="55"/>
      <c r="C59" s="55"/>
      <c r="D59" s="55"/>
      <c r="E59" s="55"/>
      <c r="F59" s="5"/>
      <c r="G59" s="5"/>
      <c r="H59" s="5"/>
      <c r="I59" s="5"/>
      <c r="J59" s="5"/>
      <c r="K59" s="5"/>
      <c r="L59" s="5"/>
      <c r="M59" s="5"/>
    </row>
    <row r="60" spans="1:13" ht="14.4" customHeight="1" thickBot="1" x14ac:dyDescent="0.35">
      <c r="A60" s="35"/>
      <c r="B60" s="55"/>
      <c r="C60" s="55"/>
      <c r="D60" s="55"/>
      <c r="E60" s="55"/>
      <c r="F60" s="5"/>
      <c r="G60" s="5"/>
      <c r="H60" s="5"/>
      <c r="I60" s="5"/>
      <c r="J60" s="5"/>
      <c r="K60" s="5"/>
      <c r="L60" s="5"/>
      <c r="M60" s="5"/>
    </row>
    <row r="61" spans="1:13" ht="14.4" customHeight="1" thickBot="1" x14ac:dyDescent="0.35">
      <c r="A61" s="35"/>
      <c r="B61" s="55"/>
      <c r="C61" s="55"/>
      <c r="D61" s="55"/>
      <c r="E61" s="55"/>
      <c r="F61" s="5"/>
      <c r="G61" s="5"/>
      <c r="H61" s="5"/>
      <c r="I61" s="5"/>
      <c r="J61" s="5"/>
      <c r="K61" s="5"/>
      <c r="L61" s="5"/>
      <c r="M61" s="5"/>
    </row>
    <row r="62" spans="1:13" ht="14.4" customHeight="1" x14ac:dyDescent="0.3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13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3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1:13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1:13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13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13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13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13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13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13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13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3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3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</sheetData>
  <mergeCells count="18">
    <mergeCell ref="A1:F1"/>
    <mergeCell ref="A6:F6"/>
    <mergeCell ref="A7:G7"/>
    <mergeCell ref="B13:B24"/>
    <mergeCell ref="A25:A27"/>
    <mergeCell ref="B25:B27"/>
    <mergeCell ref="C25:C27"/>
    <mergeCell ref="D25:D27"/>
    <mergeCell ref="E25:E27"/>
    <mergeCell ref="F25:F27"/>
    <mergeCell ref="M25:M27"/>
    <mergeCell ref="A47:C50"/>
    <mergeCell ref="G25:G27"/>
    <mergeCell ref="H25:H27"/>
    <mergeCell ref="I25:I27"/>
    <mergeCell ref="J25:J27"/>
    <mergeCell ref="K25:K27"/>
    <mergeCell ref="L25:L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C20" sqref="C20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53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28"/>
  <sheetViews>
    <sheetView topLeftCell="C1" workbookViewId="0">
      <selection activeCell="F19" sqref="F19"/>
    </sheetView>
  </sheetViews>
  <sheetFormatPr defaultRowHeight="14.4" x14ac:dyDescent="0.3"/>
  <sheetData>
    <row r="5" spans="1:18" x14ac:dyDescent="0.3">
      <c r="A5">
        <v>974513</v>
      </c>
      <c r="B5">
        <v>81209</v>
      </c>
      <c r="C5">
        <f>+B5*12</f>
        <v>974508</v>
      </c>
    </row>
    <row r="6" spans="1:18" x14ac:dyDescent="0.3">
      <c r="E6">
        <v>17.690000000000001</v>
      </c>
      <c r="L6">
        <v>90.94</v>
      </c>
      <c r="M6">
        <v>938</v>
      </c>
      <c r="N6">
        <f>+M6*L6</f>
        <v>85301.72</v>
      </c>
    </row>
    <row r="7" spans="1:18" x14ac:dyDescent="0.3">
      <c r="E7">
        <v>10.88</v>
      </c>
      <c r="M7">
        <v>12</v>
      </c>
    </row>
    <row r="8" spans="1:18" x14ac:dyDescent="0.3">
      <c r="E8">
        <v>62.37</v>
      </c>
      <c r="M8">
        <f>+M6*M7</f>
        <v>11256</v>
      </c>
    </row>
    <row r="9" spans="1:18" x14ac:dyDescent="0.3">
      <c r="E9">
        <f>SUM(E6:E8)</f>
        <v>90.94</v>
      </c>
      <c r="F9">
        <v>938</v>
      </c>
      <c r="G9">
        <f>+F9*E9</f>
        <v>85301.72</v>
      </c>
      <c r="H9">
        <v>12</v>
      </c>
      <c r="I9">
        <f>+G9*H9</f>
        <v>1023620.64</v>
      </c>
      <c r="M9">
        <v>5</v>
      </c>
    </row>
    <row r="10" spans="1:18" x14ac:dyDescent="0.3">
      <c r="G10">
        <f>+B5</f>
        <v>81209</v>
      </c>
      <c r="M10">
        <f>+M8*M9</f>
        <v>56280</v>
      </c>
    </row>
    <row r="11" spans="1:18" x14ac:dyDescent="0.3">
      <c r="G11">
        <f>+G10-G9</f>
        <v>-4092.7200000000012</v>
      </c>
      <c r="H11">
        <v>12</v>
      </c>
      <c r="I11">
        <f>+G11*H11</f>
        <v>-49112.640000000014</v>
      </c>
      <c r="M11">
        <f>+M10*E9</f>
        <v>5118103.2</v>
      </c>
      <c r="N11">
        <v>5122360</v>
      </c>
      <c r="O11">
        <f>+N11-M11</f>
        <v>4256.7999999998137</v>
      </c>
      <c r="P11">
        <f>+O11/N11</f>
        <v>8.3102320024360128E-4</v>
      </c>
    </row>
    <row r="12" spans="1:18" x14ac:dyDescent="0.3">
      <c r="R12">
        <f>4092*2.5%</f>
        <v>102.30000000000001</v>
      </c>
    </row>
    <row r="13" spans="1:18" x14ac:dyDescent="0.3">
      <c r="N13">
        <v>938</v>
      </c>
      <c r="R13">
        <v>4092</v>
      </c>
    </row>
    <row r="14" spans="1:18" x14ac:dyDescent="0.3">
      <c r="C14">
        <v>974513</v>
      </c>
      <c r="D14">
        <v>998876</v>
      </c>
      <c r="E14">
        <f>+D14-C14</f>
        <v>24363</v>
      </c>
      <c r="F14" s="1">
        <f>+E14/C14</f>
        <v>2.5000179576875833E-2</v>
      </c>
      <c r="N14">
        <v>60</v>
      </c>
      <c r="R14">
        <f>+R13+R12</f>
        <v>4194.3</v>
      </c>
    </row>
    <row r="15" spans="1:18" x14ac:dyDescent="0.3">
      <c r="N15">
        <f>+N14*N13</f>
        <v>56280</v>
      </c>
      <c r="O15">
        <v>56330</v>
      </c>
    </row>
    <row r="16" spans="1:18" x14ac:dyDescent="0.3">
      <c r="C16">
        <v>1023848</v>
      </c>
      <c r="D16">
        <f>+D14</f>
        <v>998876</v>
      </c>
      <c r="E16">
        <f>+D16-C16</f>
        <v>-24972</v>
      </c>
      <c r="F16" s="1">
        <f>+E16/C16</f>
        <v>-2.4390339190973661E-2</v>
      </c>
      <c r="N16">
        <f>+N15-O15</f>
        <v>-50</v>
      </c>
    </row>
    <row r="17" spans="2:20" x14ac:dyDescent="0.3">
      <c r="K17" s="4">
        <v>2.5000000000000001E-2</v>
      </c>
    </row>
    <row r="18" spans="2:20" x14ac:dyDescent="0.3">
      <c r="C18">
        <v>974513</v>
      </c>
      <c r="E18">
        <f>+C18</f>
        <v>974513</v>
      </c>
      <c r="G18">
        <v>81209</v>
      </c>
      <c r="J18">
        <f>+G18</f>
        <v>81209</v>
      </c>
      <c r="K18">
        <f>+J18*$K$17</f>
        <v>2030.2250000000001</v>
      </c>
      <c r="L18">
        <f>+K18+J18</f>
        <v>83239.225000000006</v>
      </c>
    </row>
    <row r="19" spans="2:20" x14ac:dyDescent="0.3">
      <c r="B19" s="2">
        <f>+C18/C19-1</f>
        <v>-2.4390414826264695E-2</v>
      </c>
      <c r="C19">
        <v>998876</v>
      </c>
      <c r="D19">
        <f>+C19/C18</f>
        <v>1.0250001795768757</v>
      </c>
      <c r="F19" s="2">
        <f>+G18/G19-1</f>
        <v>-2.4399327246516056E-2</v>
      </c>
      <c r="G19">
        <v>83240</v>
      </c>
      <c r="H19" s="3">
        <f>+G19/G18</f>
        <v>1.025009543277223</v>
      </c>
      <c r="J19">
        <f>+G19</f>
        <v>83240</v>
      </c>
      <c r="K19">
        <f>+J19*$K$17</f>
        <v>2081</v>
      </c>
      <c r="L19">
        <f>+K19+J19</f>
        <v>85321</v>
      </c>
      <c r="P19">
        <v>938</v>
      </c>
      <c r="Q19">
        <v>12</v>
      </c>
      <c r="R19">
        <f>+Q19*P19</f>
        <v>11256</v>
      </c>
      <c r="S19">
        <v>5</v>
      </c>
      <c r="T19">
        <f>+R19*S19</f>
        <v>56280</v>
      </c>
    </row>
    <row r="20" spans="2:20" x14ac:dyDescent="0.3">
      <c r="B20" s="2">
        <f>+C19/C20-1</f>
        <v>-2.4390339190973664E-2</v>
      </c>
      <c r="C20">
        <v>1023848</v>
      </c>
      <c r="D20">
        <f>+C20/C19</f>
        <v>1.0250001001125264</v>
      </c>
      <c r="F20" s="2">
        <f>+G19/G20-1</f>
        <v>-2.4390243902439046E-2</v>
      </c>
      <c r="G20">
        <v>85321</v>
      </c>
      <c r="H20" s="3">
        <f>+G20/G19</f>
        <v>1.0249999999999999</v>
      </c>
      <c r="J20">
        <f>+G20</f>
        <v>85321</v>
      </c>
      <c r="K20">
        <f>+J20*$K$17</f>
        <v>2133.0250000000001</v>
      </c>
      <c r="L20">
        <f>+K20+J20</f>
        <v>87454.024999999994</v>
      </c>
    </row>
    <row r="21" spans="2:20" x14ac:dyDescent="0.3">
      <c r="B21" s="2">
        <f>+C20/C21-1</f>
        <v>-2.4390057973555535E-2</v>
      </c>
      <c r="C21">
        <v>1049444</v>
      </c>
      <c r="D21">
        <f>+C21/C20</f>
        <v>1.024999804658504</v>
      </c>
      <c r="F21" s="2">
        <f>+G20/G21-1</f>
        <v>-2.4389965010176762E-2</v>
      </c>
      <c r="G21">
        <v>87454</v>
      </c>
      <c r="H21" s="3">
        <f>+G21/G20</f>
        <v>1.0249997069889007</v>
      </c>
      <c r="J21">
        <f>+G21</f>
        <v>87454</v>
      </c>
      <c r="K21">
        <f>+J21*$K$17</f>
        <v>2186.35</v>
      </c>
      <c r="L21">
        <f>+K21+J21</f>
        <v>89640.35</v>
      </c>
    </row>
    <row r="22" spans="2:20" x14ac:dyDescent="0.3">
      <c r="B22" s="2">
        <f>+C21/C22-1</f>
        <v>-2.4390153205414267E-2</v>
      </c>
      <c r="C22">
        <v>1075680</v>
      </c>
      <c r="D22">
        <f>+C22/C21</f>
        <v>1.0249999047114473</v>
      </c>
      <c r="F22" s="2">
        <f>+G21/G22-1</f>
        <v>-2.4386434627398534E-2</v>
      </c>
      <c r="G22">
        <v>89640</v>
      </c>
      <c r="H22" s="3">
        <f>+G22/G21</f>
        <v>1.0249959978960368</v>
      </c>
      <c r="J22">
        <f>+G22</f>
        <v>89640</v>
      </c>
      <c r="K22">
        <f>+J22*$K$17</f>
        <v>2241</v>
      </c>
      <c r="L22">
        <f>+K22+J22</f>
        <v>91881</v>
      </c>
    </row>
    <row r="23" spans="2:20" x14ac:dyDescent="0.3">
      <c r="H23" s="2"/>
    </row>
    <row r="24" spans="2:20" x14ac:dyDescent="0.3">
      <c r="C24">
        <f>+J18</f>
        <v>81209</v>
      </c>
      <c r="D24">
        <f>+C24/$E$9</f>
        <v>892.99538157026609</v>
      </c>
    </row>
    <row r="25" spans="2:20" x14ac:dyDescent="0.3">
      <c r="C25">
        <f>+J19</f>
        <v>83240</v>
      </c>
      <c r="D25">
        <f>+C25/$E$9</f>
        <v>915.32878821200791</v>
      </c>
      <c r="E25">
        <f>+D25/D24</f>
        <v>1.025009543277223</v>
      </c>
    </row>
    <row r="26" spans="2:20" x14ac:dyDescent="0.3">
      <c r="C26">
        <f>+J20</f>
        <v>85321</v>
      </c>
      <c r="D26">
        <f>+C26/$E$9</f>
        <v>938.21200791730814</v>
      </c>
      <c r="E26">
        <f>+D26/D25</f>
        <v>1.0250000000000001</v>
      </c>
    </row>
    <row r="27" spans="2:20" x14ac:dyDescent="0.3">
      <c r="C27">
        <f>+J21</f>
        <v>87454</v>
      </c>
      <c r="D27">
        <f>+C27/$E$9</f>
        <v>961.66703320870909</v>
      </c>
      <c r="E27">
        <f>+D27/D26</f>
        <v>1.0249997069889007</v>
      </c>
    </row>
    <row r="28" spans="2:20" x14ac:dyDescent="0.3">
      <c r="C28">
        <f>+J22</f>
        <v>89640</v>
      </c>
      <c r="D28">
        <f>+C28/$E$9</f>
        <v>985.70486034748183</v>
      </c>
      <c r="E28">
        <f>+D28/D27</f>
        <v>1.0249959978960368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D16" sqref="D16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54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F18" sqref="F18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55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E16" sqref="E16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56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E17" sqref="E17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57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E16" sqref="E16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58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G20" sqref="G20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59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E21" sqref="E21"/>
    </sheetView>
  </sheetViews>
  <sheetFormatPr defaultRowHeight="14.4" x14ac:dyDescent="0.3"/>
  <cols>
    <col min="1" max="1" width="25.44140625" customWidth="1"/>
    <col min="2" max="2" width="9.33203125" customWidth="1"/>
    <col min="3" max="3" width="18.6640625" customWidth="1"/>
    <col min="4" max="4" width="17.33203125" customWidth="1"/>
    <col min="5" max="5" width="19.33203125" customWidth="1"/>
    <col min="6" max="6" width="16.33203125" customWidth="1"/>
    <col min="7" max="7" width="20.33203125" customWidth="1"/>
    <col min="8" max="8" width="17" customWidth="1"/>
    <col min="9" max="9" width="18.6640625" customWidth="1"/>
    <col min="10" max="10" width="15.6640625" customWidth="1"/>
    <col min="11" max="11" width="18.6640625" customWidth="1"/>
    <col min="12" max="12" width="16.6640625" customWidth="1"/>
    <col min="13" max="13" width="24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.4" customHeight="1" x14ac:dyDescent="0.3">
      <c r="A2" s="60" t="s">
        <v>51</v>
      </c>
      <c r="B2" s="60"/>
      <c r="C2" s="60"/>
      <c r="D2" s="60"/>
      <c r="E2" s="60"/>
      <c r="F2" s="60"/>
      <c r="G2" s="5"/>
      <c r="H2" s="5"/>
      <c r="I2" s="5"/>
      <c r="J2" s="5"/>
      <c r="K2" s="5"/>
      <c r="L2" s="5"/>
      <c r="M2" s="5"/>
      <c r="N2" s="5"/>
    </row>
    <row r="3" spans="1:14" x14ac:dyDescent="0.3">
      <c r="A3" s="6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59" t="s">
        <v>38</v>
      </c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59" t="s">
        <v>42</v>
      </c>
      <c r="B5" s="5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59" t="s">
        <v>41</v>
      </c>
      <c r="B6" s="5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61" t="s">
        <v>39</v>
      </c>
      <c r="B7" s="61"/>
      <c r="C7" s="61"/>
      <c r="D7" s="61"/>
      <c r="E7" s="61"/>
      <c r="F7" s="61"/>
      <c r="G7" s="5"/>
      <c r="H7" s="5"/>
      <c r="I7" s="5"/>
      <c r="J7" s="5"/>
      <c r="K7" s="5"/>
      <c r="L7" s="5"/>
      <c r="M7" s="5"/>
      <c r="N7" s="5"/>
    </row>
    <row r="8" spans="1:14" x14ac:dyDescent="0.3">
      <c r="A8" s="61" t="s">
        <v>40</v>
      </c>
      <c r="B8" s="61"/>
      <c r="C8" s="61"/>
      <c r="D8" s="61"/>
      <c r="E8" s="61"/>
      <c r="F8" s="61"/>
      <c r="G8" s="61"/>
      <c r="H8" s="5"/>
      <c r="I8" s="5"/>
      <c r="J8" s="5"/>
      <c r="K8" s="5"/>
      <c r="L8" s="5"/>
      <c r="M8" s="5"/>
      <c r="N8" s="5"/>
    </row>
    <row r="9" spans="1:14" x14ac:dyDescent="0.3">
      <c r="A9" s="59"/>
      <c r="B9" s="59"/>
      <c r="C9" s="59"/>
      <c r="D9" s="59"/>
      <c r="E9" s="59"/>
      <c r="F9" s="59"/>
      <c r="G9" s="59"/>
      <c r="H9" s="5"/>
      <c r="I9" s="5"/>
      <c r="J9" s="5"/>
      <c r="K9" s="5"/>
      <c r="L9" s="5"/>
      <c r="M9" s="5"/>
      <c r="N9" s="5"/>
    </row>
    <row r="10" spans="1:14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thickBot="1" x14ac:dyDescent="0.35">
      <c r="A11" s="6" t="s">
        <v>60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7.399999999999999" customHeight="1" x14ac:dyDescent="0.3">
      <c r="A12" s="8"/>
      <c r="B12" s="9"/>
      <c r="C12" s="47" t="s">
        <v>10</v>
      </c>
      <c r="D12" s="10" t="s">
        <v>45</v>
      </c>
      <c r="E12" s="48" t="s">
        <v>12</v>
      </c>
      <c r="F12" s="11" t="s">
        <v>46</v>
      </c>
      <c r="G12" s="12" t="s">
        <v>13</v>
      </c>
      <c r="H12" s="12" t="s">
        <v>48</v>
      </c>
      <c r="I12" s="13" t="s">
        <v>14</v>
      </c>
      <c r="J12" s="40" t="s">
        <v>49</v>
      </c>
      <c r="K12" s="13" t="s">
        <v>15</v>
      </c>
      <c r="L12" s="40" t="s">
        <v>50</v>
      </c>
      <c r="M12" s="41" t="s">
        <v>16</v>
      </c>
      <c r="N12" s="5"/>
    </row>
    <row r="13" spans="1:14" ht="15.6" customHeight="1" thickBot="1" x14ac:dyDescent="0.35">
      <c r="A13" s="14" t="s">
        <v>43</v>
      </c>
      <c r="B13" s="15" t="s">
        <v>9</v>
      </c>
      <c r="C13" s="16" t="s">
        <v>11</v>
      </c>
      <c r="D13" s="16" t="s">
        <v>11</v>
      </c>
      <c r="E13" s="17" t="s">
        <v>11</v>
      </c>
      <c r="F13" s="17" t="s">
        <v>11</v>
      </c>
      <c r="G13" s="18" t="s">
        <v>47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42" t="s">
        <v>11</v>
      </c>
      <c r="N13" s="5"/>
    </row>
    <row r="14" spans="1:14" ht="29.4" customHeight="1" thickBot="1" x14ac:dyDescent="0.35">
      <c r="A14" s="19" t="s">
        <v>0</v>
      </c>
      <c r="B14" s="62">
        <v>1</v>
      </c>
      <c r="C14" s="20" t="s">
        <v>17</v>
      </c>
      <c r="D14" s="20" t="s">
        <v>17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20" t="s">
        <v>17</v>
      </c>
      <c r="L14" s="20" t="s">
        <v>17</v>
      </c>
      <c r="M14" s="43" t="s">
        <v>17</v>
      </c>
      <c r="N14" s="5"/>
    </row>
    <row r="15" spans="1:14" ht="27" customHeight="1" thickBot="1" x14ac:dyDescent="0.35">
      <c r="A15" s="19" t="s">
        <v>18</v>
      </c>
      <c r="B15" s="63"/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 t="s">
        <v>17</v>
      </c>
      <c r="L15" s="20" t="s">
        <v>17</v>
      </c>
      <c r="M15" s="43" t="s">
        <v>17</v>
      </c>
      <c r="N15" s="5"/>
    </row>
    <row r="16" spans="1:14" ht="23.4" customHeight="1" thickBot="1" x14ac:dyDescent="0.35">
      <c r="A16" s="21" t="s">
        <v>5</v>
      </c>
      <c r="B16" s="63"/>
      <c r="C16" s="20" t="s">
        <v>17</v>
      </c>
      <c r="D16" s="20" t="s">
        <v>17</v>
      </c>
      <c r="E16" s="20" t="s">
        <v>17</v>
      </c>
      <c r="F16" s="20" t="s">
        <v>17</v>
      </c>
      <c r="G16" s="20" t="s">
        <v>17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43" t="s">
        <v>17</v>
      </c>
      <c r="N16" s="5"/>
    </row>
    <row r="17" spans="1:14" ht="21.6" customHeight="1" thickBot="1" x14ac:dyDescent="0.35">
      <c r="A17" s="22" t="s">
        <v>6</v>
      </c>
      <c r="B17" s="63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  <c r="K17" s="20" t="s">
        <v>17</v>
      </c>
      <c r="L17" s="20" t="s">
        <v>17</v>
      </c>
      <c r="M17" s="43" t="s">
        <v>17</v>
      </c>
      <c r="N17" s="5"/>
    </row>
    <row r="18" spans="1:14" ht="15" customHeight="1" thickBot="1" x14ac:dyDescent="0.35">
      <c r="A18" s="23" t="s">
        <v>7</v>
      </c>
      <c r="B18" s="63"/>
      <c r="C18" s="24" t="s">
        <v>17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49" t="s">
        <v>17</v>
      </c>
      <c r="N18" s="5"/>
    </row>
    <row r="19" spans="1:14" ht="22.2" customHeight="1" thickBot="1" x14ac:dyDescent="0.35">
      <c r="A19" s="26" t="s">
        <v>19</v>
      </c>
      <c r="B19" s="63"/>
      <c r="C19" s="27" t="s">
        <v>17</v>
      </c>
      <c r="D19" s="27" t="s">
        <v>17</v>
      </c>
      <c r="E19" s="27" t="s">
        <v>17</v>
      </c>
      <c r="F19" s="27" t="s">
        <v>17</v>
      </c>
      <c r="G19" s="27" t="s">
        <v>17</v>
      </c>
      <c r="H19" s="27" t="s">
        <v>17</v>
      </c>
      <c r="I19" s="27" t="s">
        <v>17</v>
      </c>
      <c r="J19" s="27" t="s">
        <v>17</v>
      </c>
      <c r="K19" s="27" t="s">
        <v>17</v>
      </c>
      <c r="L19" s="27" t="s">
        <v>17</v>
      </c>
      <c r="M19" s="45" t="s">
        <v>17</v>
      </c>
      <c r="N19" s="5"/>
    </row>
    <row r="20" spans="1:14" ht="35.4" customHeight="1" thickBot="1" x14ac:dyDescent="0.35">
      <c r="A20" s="26" t="s">
        <v>20</v>
      </c>
      <c r="B20" s="63"/>
      <c r="C20" s="27" t="s">
        <v>17</v>
      </c>
      <c r="D20" s="27" t="s">
        <v>17</v>
      </c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27" t="s">
        <v>17</v>
      </c>
      <c r="K20" s="27" t="s">
        <v>17</v>
      </c>
      <c r="L20" s="27" t="s">
        <v>17</v>
      </c>
      <c r="M20" s="45" t="s">
        <v>17</v>
      </c>
      <c r="N20" s="5"/>
    </row>
    <row r="21" spans="1:14" ht="19.2" customHeight="1" thickBot="1" x14ac:dyDescent="0.35">
      <c r="A21" s="26" t="s">
        <v>25</v>
      </c>
      <c r="B21" s="63"/>
      <c r="C21" s="27" t="s">
        <v>17</v>
      </c>
      <c r="D21" s="27" t="s">
        <v>17</v>
      </c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27" t="s">
        <v>17</v>
      </c>
      <c r="K21" s="27" t="s">
        <v>17</v>
      </c>
      <c r="L21" s="27" t="s">
        <v>17</v>
      </c>
      <c r="M21" s="45" t="s">
        <v>17</v>
      </c>
      <c r="N21" s="5"/>
    </row>
    <row r="22" spans="1:14" ht="19.95" customHeight="1" thickBot="1" x14ac:dyDescent="0.35">
      <c r="A22" s="28" t="s">
        <v>1</v>
      </c>
      <c r="B22" s="63"/>
      <c r="C22" s="27" t="s">
        <v>17</v>
      </c>
      <c r="D22" s="27" t="s">
        <v>17</v>
      </c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27" t="s">
        <v>17</v>
      </c>
      <c r="K22" s="27" t="s">
        <v>17</v>
      </c>
      <c r="L22" s="27" t="s">
        <v>17</v>
      </c>
      <c r="M22" s="45" t="s">
        <v>17</v>
      </c>
      <c r="N22" s="5"/>
    </row>
    <row r="23" spans="1:14" ht="15" thickBot="1" x14ac:dyDescent="0.35">
      <c r="A23" s="29" t="s">
        <v>21</v>
      </c>
      <c r="B23" s="63"/>
      <c r="C23" s="20" t="s">
        <v>17</v>
      </c>
      <c r="D23" s="20" t="s">
        <v>17</v>
      </c>
      <c r="E23" s="20" t="s">
        <v>17</v>
      </c>
      <c r="F23" s="20" t="s">
        <v>17</v>
      </c>
      <c r="G23" s="20" t="s">
        <v>17</v>
      </c>
      <c r="H23" s="20" t="s">
        <v>17</v>
      </c>
      <c r="I23" s="20" t="s">
        <v>17</v>
      </c>
      <c r="J23" s="20" t="s">
        <v>17</v>
      </c>
      <c r="K23" s="20" t="s">
        <v>17</v>
      </c>
      <c r="L23" s="24" t="s">
        <v>17</v>
      </c>
      <c r="M23" s="43" t="s">
        <v>17</v>
      </c>
      <c r="N23" s="5"/>
    </row>
    <row r="24" spans="1:14" ht="15" thickBot="1" x14ac:dyDescent="0.35">
      <c r="A24" s="30" t="s">
        <v>22</v>
      </c>
      <c r="B24" s="63"/>
      <c r="C24" s="24" t="s">
        <v>17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7" t="s">
        <v>17</v>
      </c>
      <c r="M24" s="49" t="s">
        <v>17</v>
      </c>
      <c r="N24" s="5"/>
    </row>
    <row r="25" spans="1:14" ht="15" thickBot="1" x14ac:dyDescent="0.35">
      <c r="A25" s="29" t="s">
        <v>8</v>
      </c>
      <c r="B25" s="64"/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0" t="s">
        <v>17</v>
      </c>
      <c r="J25" s="20" t="s">
        <v>17</v>
      </c>
      <c r="K25" s="20" t="s">
        <v>17</v>
      </c>
      <c r="L25" s="20" t="s">
        <v>17</v>
      </c>
      <c r="M25" s="46" t="s">
        <v>17</v>
      </c>
      <c r="N25" s="5"/>
    </row>
    <row r="26" spans="1:14" ht="14.4" customHeight="1" x14ac:dyDescent="0.3">
      <c r="A26" s="65"/>
      <c r="B26" s="67"/>
      <c r="C26" s="67"/>
      <c r="D26" s="69"/>
      <c r="E26" s="67"/>
      <c r="F26" s="69"/>
      <c r="G26" s="67"/>
      <c r="H26" s="69"/>
      <c r="I26" s="69"/>
      <c r="J26" s="69"/>
      <c r="K26" s="69"/>
      <c r="L26" s="83"/>
      <c r="M26" s="71" t="s">
        <v>23</v>
      </c>
      <c r="N26" s="5"/>
    </row>
    <row r="27" spans="1:14" ht="14.4" customHeight="1" x14ac:dyDescent="0.3">
      <c r="A27" s="66"/>
      <c r="B27" s="68"/>
      <c r="C27" s="68"/>
      <c r="D27" s="70"/>
      <c r="E27" s="68"/>
      <c r="F27" s="70"/>
      <c r="G27" s="68"/>
      <c r="H27" s="70"/>
      <c r="I27" s="70"/>
      <c r="J27" s="70"/>
      <c r="K27" s="70"/>
      <c r="L27" s="84"/>
      <c r="M27" s="72"/>
      <c r="N27" s="5"/>
    </row>
    <row r="28" spans="1:14" ht="14.4" customHeight="1" thickBot="1" x14ac:dyDescent="0.35">
      <c r="A28" s="66"/>
      <c r="B28" s="68"/>
      <c r="C28" s="68"/>
      <c r="D28" s="70"/>
      <c r="E28" s="68"/>
      <c r="F28" s="70"/>
      <c r="G28" s="68"/>
      <c r="H28" s="70"/>
      <c r="I28" s="70"/>
      <c r="J28" s="70"/>
      <c r="K28" s="70"/>
      <c r="L28" s="84"/>
      <c r="M28" s="73"/>
      <c r="N28" s="5"/>
    </row>
    <row r="29" spans="1:14" ht="14.4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4.4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4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3.2" customHeight="1" x14ac:dyDescent="0.3">
      <c r="A32" s="31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.6" customHeight="1" thickBot="1" x14ac:dyDescent="0.3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7.6" customHeight="1" thickBot="1" x14ac:dyDescent="0.35">
      <c r="A34" s="32" t="s">
        <v>2</v>
      </c>
      <c r="B34" s="33" t="s">
        <v>3</v>
      </c>
      <c r="C34" s="34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4" customHeight="1" thickBot="1" x14ac:dyDescent="0.35">
      <c r="A35" s="35" t="s">
        <v>18</v>
      </c>
      <c r="B35" s="58"/>
      <c r="C35" s="5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4.4" customHeight="1" thickBot="1" x14ac:dyDescent="0.35">
      <c r="A36" s="35" t="s">
        <v>5</v>
      </c>
      <c r="B36" s="58"/>
      <c r="C36" s="5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4.4" customHeight="1" thickBot="1" x14ac:dyDescent="0.35">
      <c r="A37" s="35" t="s">
        <v>6</v>
      </c>
      <c r="B37" s="58"/>
      <c r="C37" s="5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4.4" customHeight="1" thickBot="1" x14ac:dyDescent="0.35">
      <c r="A38" s="35" t="s">
        <v>7</v>
      </c>
      <c r="B38" s="58"/>
      <c r="C38" s="5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4.4" customHeight="1" x14ac:dyDescent="0.3">
      <c r="A39" s="57"/>
      <c r="B39" s="57"/>
      <c r="C39" s="5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4.4" customHeight="1" x14ac:dyDescent="0.3">
      <c r="A40" s="5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4.4" customHeight="1" thickBot="1" x14ac:dyDescent="0.35">
      <c r="A41" s="31" t="s">
        <v>25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4.6" customHeight="1" thickBot="1" x14ac:dyDescent="0.35">
      <c r="A42" s="32" t="s">
        <v>26</v>
      </c>
      <c r="B42" s="33" t="s">
        <v>27</v>
      </c>
      <c r="C42" s="33" t="s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4.4" customHeight="1" thickBot="1" x14ac:dyDescent="0.35">
      <c r="A43" s="38"/>
      <c r="B43" s="39"/>
      <c r="C43" s="5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4.4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4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4" customHeight="1" x14ac:dyDescent="0.3">
      <c r="A46" s="31" t="s">
        <v>29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4" customHeight="1" thickBot="1" x14ac:dyDescent="0.35">
      <c r="A47" s="3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4" customHeight="1" x14ac:dyDescent="0.3">
      <c r="A48" s="74" t="s">
        <v>30</v>
      </c>
      <c r="B48" s="75"/>
      <c r="C48" s="7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4.4" customHeight="1" x14ac:dyDescent="0.3">
      <c r="A49" s="77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4.4" customHeight="1" x14ac:dyDescent="0.3">
      <c r="A50" s="77"/>
      <c r="B50" s="78"/>
      <c r="C50" s="7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customHeight="1" thickBot="1" x14ac:dyDescent="0.35">
      <c r="A51" s="80"/>
      <c r="B51" s="81"/>
      <c r="C51" s="8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4.4" customHeight="1" x14ac:dyDescent="0.3">
      <c r="A52" s="57"/>
      <c r="B52" s="57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4.4" customHeight="1" x14ac:dyDescent="0.3">
      <c r="A53" s="57"/>
      <c r="B53" s="57"/>
      <c r="C53" s="5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4.4" customHeight="1" x14ac:dyDescent="0.3">
      <c r="A54" s="31" t="s">
        <v>31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4.4" customHeight="1" thickBot="1" x14ac:dyDescent="0.35">
      <c r="A55" s="3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4" customHeight="1" thickBot="1" x14ac:dyDescent="0.35">
      <c r="A56" s="32" t="s">
        <v>32</v>
      </c>
      <c r="B56" s="33" t="s">
        <v>33</v>
      </c>
      <c r="C56" s="33" t="s">
        <v>34</v>
      </c>
      <c r="D56" s="33" t="s">
        <v>35</v>
      </c>
      <c r="E56" s="33" t="s">
        <v>36</v>
      </c>
      <c r="F56" s="5"/>
      <c r="G56" s="5"/>
      <c r="H56" s="5"/>
      <c r="I56" s="5"/>
      <c r="J56" s="5"/>
      <c r="K56" s="5"/>
      <c r="L56" s="5"/>
      <c r="M56" s="5"/>
      <c r="N56" s="5"/>
    </row>
    <row r="57" spans="1:14" ht="14.4" customHeight="1" thickBot="1" x14ac:dyDescent="0.35">
      <c r="A57" s="35"/>
      <c r="B57" s="58"/>
      <c r="C57" s="58"/>
      <c r="D57" s="58"/>
      <c r="E57" s="58"/>
      <c r="F57" s="5"/>
      <c r="G57" s="5"/>
      <c r="H57" s="5"/>
      <c r="I57" s="5"/>
      <c r="J57" s="5"/>
      <c r="K57" s="5"/>
      <c r="L57" s="5"/>
      <c r="M57" s="5"/>
      <c r="N57" s="5"/>
    </row>
    <row r="58" spans="1:14" ht="14.4" customHeight="1" thickBot="1" x14ac:dyDescent="0.35">
      <c r="A58" s="35"/>
      <c r="B58" s="58"/>
      <c r="C58" s="58"/>
      <c r="D58" s="58"/>
      <c r="E58" s="58"/>
      <c r="F58" s="5"/>
      <c r="G58" s="5"/>
      <c r="H58" s="5"/>
      <c r="I58" s="5"/>
      <c r="J58" s="5"/>
      <c r="K58" s="5"/>
      <c r="L58" s="5"/>
      <c r="M58" s="5"/>
      <c r="N58" s="5"/>
    </row>
    <row r="59" spans="1:14" ht="14.4" customHeight="1" thickBot="1" x14ac:dyDescent="0.35">
      <c r="A59" s="35"/>
      <c r="B59" s="58"/>
      <c r="C59" s="58"/>
      <c r="D59" s="58"/>
      <c r="E59" s="58"/>
      <c r="F59" s="5"/>
      <c r="G59" s="5"/>
      <c r="H59" s="5"/>
      <c r="I59" s="5"/>
      <c r="J59" s="5"/>
      <c r="K59" s="5"/>
      <c r="L59" s="5"/>
      <c r="M59" s="5"/>
      <c r="N59" s="5"/>
    </row>
    <row r="60" spans="1:14" ht="14.4" customHeight="1" thickBot="1" x14ac:dyDescent="0.35">
      <c r="A60" s="35"/>
      <c r="B60" s="58"/>
      <c r="C60" s="58"/>
      <c r="D60" s="58"/>
      <c r="E60" s="58"/>
      <c r="F60" s="5"/>
      <c r="G60" s="5"/>
      <c r="H60" s="5"/>
      <c r="I60" s="5"/>
      <c r="J60" s="5"/>
      <c r="K60" s="5"/>
      <c r="L60" s="5"/>
      <c r="M60" s="5"/>
      <c r="N60" s="5"/>
    </row>
    <row r="61" spans="1:14" ht="14.4" customHeight="1" thickBot="1" x14ac:dyDescent="0.35">
      <c r="A61" s="35"/>
      <c r="B61" s="58"/>
      <c r="C61" s="58"/>
      <c r="D61" s="58"/>
      <c r="E61" s="58"/>
      <c r="F61" s="5"/>
      <c r="G61" s="5"/>
      <c r="H61" s="5"/>
      <c r="I61" s="5"/>
      <c r="J61" s="5"/>
      <c r="K61" s="5"/>
      <c r="L61" s="5"/>
      <c r="M61" s="5"/>
      <c r="N61" s="5"/>
    </row>
    <row r="62" spans="1:14" ht="14.4" customHeight="1" thickBot="1" x14ac:dyDescent="0.35">
      <c r="A62" s="35"/>
      <c r="B62" s="58"/>
      <c r="C62" s="58"/>
      <c r="D62" s="58"/>
      <c r="E62" s="58"/>
      <c r="F62" s="5"/>
      <c r="G62" s="5"/>
      <c r="H62" s="5"/>
      <c r="I62" s="5"/>
      <c r="J62" s="5"/>
      <c r="K62" s="5"/>
      <c r="L62" s="5"/>
      <c r="M62" s="5"/>
      <c r="N62" s="5"/>
    </row>
    <row r="63" spans="1:14" ht="14.4" customHeight="1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4.4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4.4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3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</sheetData>
  <mergeCells count="18">
    <mergeCell ref="M26:M28"/>
    <mergeCell ref="A48:C51"/>
    <mergeCell ref="G26:G28"/>
    <mergeCell ref="H26:H28"/>
    <mergeCell ref="I26:I28"/>
    <mergeCell ref="J26:J28"/>
    <mergeCell ref="K26:K28"/>
    <mergeCell ref="L26:L28"/>
    <mergeCell ref="A2:F2"/>
    <mergeCell ref="A7:F7"/>
    <mergeCell ref="A8:G8"/>
    <mergeCell ref="B14:B25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</vt:lpstr>
      <vt:lpstr>Small Lab -Northern Cape Upingt</vt:lpstr>
      <vt:lpstr>Small Lab -Northern Cape -Tshwa</vt:lpstr>
      <vt:lpstr>Medium Lab-Northern Cape-De Aar</vt:lpstr>
      <vt:lpstr>Medium Lab -Northern Cape Sprin</vt:lpstr>
      <vt:lpstr>Small Lab -Western Cape Vredend</vt:lpstr>
      <vt:lpstr>Small Lab -Western Cape - West </vt:lpstr>
      <vt:lpstr>Small Lab Western cape -Helderb</vt:lpstr>
      <vt:lpstr>Small Lab-Western Cape -Knysna </vt:lpstr>
      <vt:lpstr>Small Lab -Western Cape Beaufor</vt:lpstr>
      <vt:lpstr>Small Lab-Western Cape Mossel B</vt:lpstr>
      <vt:lpstr>Small Lab -Western Cape - Herma</vt:lpstr>
      <vt:lpstr>Medium Lab -Western Cape -Somer</vt:lpstr>
      <vt:lpstr>Medium Lab -Karl Bramer</vt:lpstr>
      <vt:lpstr>Medium Lab-Mitchell's Plain </vt:lpstr>
      <vt:lpstr>Medium Lab-Oudtshoorn</vt:lpstr>
      <vt:lpstr>Medium Lab -Khayelitsha</vt:lpstr>
      <vt:lpstr>Medium Lab-Paarl</vt:lpstr>
      <vt:lpstr>Western Cape -Wercester</vt:lpstr>
      <vt:lpstr>Sheet2</vt:lpstr>
    </vt:vector>
  </TitlesOfParts>
  <Company>National Health Laboratory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Hira</dc:creator>
  <cp:lastModifiedBy>Lucky Mabika</cp:lastModifiedBy>
  <cp:lastPrinted>2021-11-24T15:24:12Z</cp:lastPrinted>
  <dcterms:created xsi:type="dcterms:W3CDTF">2019-08-22T09:41:13Z</dcterms:created>
  <dcterms:modified xsi:type="dcterms:W3CDTF">2023-04-06T09:30:12Z</dcterms:modified>
</cp:coreProperties>
</file>