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duzile.Kenke\Desktop\"/>
    </mc:Choice>
  </mc:AlternateContent>
  <bookViews>
    <workbookView xWindow="0" yWindow="0" windowWidth="20490" windowHeight="7650" tabRatio="863" firstSheet="5" activeTab="9"/>
  </bookViews>
  <sheets>
    <sheet name="CENTRAL MICRO " sheetId="23" state="hidden" r:id="rId1"/>
    <sheet name="KZN Chem small-Stats per month" sheetId="36" r:id="rId2"/>
    <sheet name="KZN Chem Small" sheetId="19" r:id="rId3"/>
    <sheet name="KZN MEDIUM stats per month" sheetId="37" r:id="rId4"/>
    <sheet name="KZN MEDIUM" sheetId="30" r:id="rId5"/>
    <sheet name="KZN LARGE Stats per month" sheetId="38" r:id="rId6"/>
    <sheet name="KZN LARGE" sheetId="31" r:id="rId7"/>
    <sheet name="KZN large with pre analytics st" sheetId="39" r:id="rId8"/>
    <sheet name="KZN Large with Pre-Analytics" sheetId="32" r:id="rId9"/>
    <sheet name="KZN LIST OF LABS - CHEM TENDER" sheetId="34" r:id="rId10"/>
    <sheet name="KZN CHEM LARGE" sheetId="24" state="hidden" r:id="rId11"/>
  </sheets>
  <calcPr calcId="162913"/>
</workbook>
</file>

<file path=xl/calcChain.xml><?xml version="1.0" encoding="utf-8"?>
<calcChain xmlns="http://schemas.openxmlformats.org/spreadsheetml/2006/main">
  <c r="K36" i="19" l="1"/>
  <c r="L36" i="19"/>
  <c r="M36" i="19"/>
  <c r="N36" i="19"/>
  <c r="O36" i="19"/>
  <c r="P36" i="19"/>
  <c r="C36" i="19"/>
  <c r="D36" i="19"/>
  <c r="E36" i="19"/>
  <c r="F36" i="19"/>
  <c r="G36" i="19"/>
  <c r="H36" i="19"/>
  <c r="I36" i="19"/>
  <c r="J36" i="19"/>
  <c r="C68" i="31"/>
  <c r="D68" i="31"/>
  <c r="E68" i="31"/>
  <c r="F68" i="31"/>
  <c r="G68" i="31"/>
  <c r="H68" i="31"/>
  <c r="I68" i="31"/>
  <c r="J68" i="31"/>
  <c r="K68" i="31"/>
  <c r="L68" i="31"/>
  <c r="M68" i="31"/>
  <c r="C38" i="30"/>
  <c r="D38" i="30"/>
  <c r="E38" i="30"/>
  <c r="F38" i="30"/>
  <c r="G38" i="30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C68" i="32" l="1"/>
  <c r="D68" i="32"/>
  <c r="G60" i="24" l="1"/>
  <c r="F60" i="24"/>
  <c r="E60" i="24"/>
  <c r="D60" i="24"/>
  <c r="C60" i="24"/>
  <c r="B60" i="24"/>
  <c r="B25" i="23"/>
  <c r="I31" i="23"/>
  <c r="H31" i="23"/>
  <c r="G31" i="23"/>
  <c r="F31" i="23"/>
  <c r="E31" i="23"/>
  <c r="D31" i="23"/>
  <c r="C31" i="23"/>
  <c r="B22" i="23"/>
  <c r="B31" i="23" s="1"/>
  <c r="K31" i="23" l="1"/>
  <c r="L31" i="23"/>
  <c r="J31" i="23"/>
</calcChain>
</file>

<file path=xl/comments1.xml><?xml version="1.0" encoding="utf-8"?>
<comments xmlns="http://schemas.openxmlformats.org/spreadsheetml/2006/main">
  <authors>
    <author>.</author>
  </authors>
  <commentList>
    <comment ref="A24" authorId="0" shapeId="0">
      <text>
        <r>
          <rPr>
            <sz val="8"/>
            <color indexed="81"/>
            <rFont val="Tahoma"/>
            <family val="2"/>
          </rPr>
          <t>Not automated - screening test only</t>
        </r>
      </text>
    </comment>
  </commentList>
</comments>
</file>

<file path=xl/sharedStrings.xml><?xml version="1.0" encoding="utf-8"?>
<sst xmlns="http://schemas.openxmlformats.org/spreadsheetml/2006/main" count="626" uniqueCount="227">
  <si>
    <t>Sodium</t>
  </si>
  <si>
    <t>Potassium</t>
  </si>
  <si>
    <t>Chloride</t>
  </si>
  <si>
    <t>Urea</t>
  </si>
  <si>
    <t>Creatinine</t>
  </si>
  <si>
    <t>Glucose</t>
  </si>
  <si>
    <t>T Bil</t>
  </si>
  <si>
    <t>D Bil</t>
  </si>
  <si>
    <t>Trop T</t>
  </si>
  <si>
    <t>T Prot</t>
  </si>
  <si>
    <t>Alb</t>
  </si>
  <si>
    <t>Amyl</t>
  </si>
  <si>
    <t>Chol</t>
  </si>
  <si>
    <t>CRP</t>
  </si>
  <si>
    <t>BhCG</t>
  </si>
  <si>
    <t>UA</t>
  </si>
  <si>
    <t>Phos</t>
  </si>
  <si>
    <t>GGT</t>
  </si>
  <si>
    <t>ALP</t>
  </si>
  <si>
    <t>ALT</t>
  </si>
  <si>
    <t>AST</t>
  </si>
  <si>
    <t>Calcium</t>
  </si>
  <si>
    <t>Magnesium</t>
  </si>
  <si>
    <t>CK</t>
  </si>
  <si>
    <t>LDH</t>
  </si>
  <si>
    <t>Trig</t>
  </si>
  <si>
    <t>Carbamaze</t>
  </si>
  <si>
    <t>VPA</t>
  </si>
  <si>
    <t>HbA1C</t>
  </si>
  <si>
    <t>Lipase</t>
  </si>
  <si>
    <t>Phenytoin</t>
  </si>
  <si>
    <t>Lactate</t>
  </si>
  <si>
    <t>Phenobarb</t>
  </si>
  <si>
    <t>Average</t>
  </si>
  <si>
    <t>Total</t>
  </si>
  <si>
    <t>Cholinesterase</t>
  </si>
  <si>
    <t>HDL</t>
  </si>
  <si>
    <t>Theoph</t>
  </si>
  <si>
    <t>Acetamino</t>
  </si>
  <si>
    <t>Cannabis</t>
  </si>
  <si>
    <t>CK-MB</t>
  </si>
  <si>
    <t>High</t>
  </si>
  <si>
    <t>Low</t>
  </si>
  <si>
    <t>CO2 Content</t>
  </si>
  <si>
    <t>Tricylic AD</t>
  </si>
  <si>
    <t>UEC</t>
  </si>
  <si>
    <t>LFT</t>
  </si>
  <si>
    <t>Enzymes</t>
  </si>
  <si>
    <t>Lipids</t>
  </si>
  <si>
    <t>CMP</t>
  </si>
  <si>
    <t>Misc</t>
  </si>
  <si>
    <t>Drugs</t>
  </si>
  <si>
    <t>Other</t>
  </si>
  <si>
    <t>CSF/U Prot</t>
  </si>
  <si>
    <t>D-Dimer</t>
  </si>
  <si>
    <t>Gas</t>
  </si>
  <si>
    <t>No of analytes</t>
  </si>
  <si>
    <t>call</t>
  </si>
  <si>
    <t>Kroonstad</t>
  </si>
  <si>
    <t>Pelonomi</t>
  </si>
  <si>
    <t>Welkom</t>
  </si>
  <si>
    <t>Mbongolwane</t>
  </si>
  <si>
    <t xml:space="preserve">Bicarbonate </t>
  </si>
  <si>
    <t>Micro</t>
  </si>
  <si>
    <t>Citrobacter freu</t>
  </si>
  <si>
    <t>Enterobacter aer</t>
  </si>
  <si>
    <t>Enterobacter agg</t>
  </si>
  <si>
    <t>Enterobacter clo</t>
  </si>
  <si>
    <t>Enterobacter spe</t>
  </si>
  <si>
    <t>Klebsiella oxyto</t>
  </si>
  <si>
    <t>Klebsiella speci</t>
  </si>
  <si>
    <t>Proteus mirabili</t>
  </si>
  <si>
    <t>Proteus vulgaris</t>
  </si>
  <si>
    <t>Providencia rett</t>
  </si>
  <si>
    <t>Pseudomonas cepa</t>
  </si>
  <si>
    <t>Serratia liquefa</t>
  </si>
  <si>
    <t>Serratia marcesc</t>
  </si>
  <si>
    <t>Serratia odorife</t>
  </si>
  <si>
    <t>Shigella flexner</t>
  </si>
  <si>
    <t>Streptococcus pn</t>
  </si>
  <si>
    <t>Staphylococcus a</t>
  </si>
  <si>
    <t>Acinetobacter ba</t>
  </si>
  <si>
    <t>Escherichia coli</t>
  </si>
  <si>
    <t>Pseudomonas aeru</t>
  </si>
  <si>
    <t>GN (Gram negative bacilli)</t>
  </si>
  <si>
    <t>GP (Gram poitives cocci)</t>
  </si>
  <si>
    <t>MGMH</t>
  </si>
  <si>
    <t>RKK</t>
  </si>
  <si>
    <t xml:space="preserve">Addington </t>
  </si>
  <si>
    <t xml:space="preserve">Nkandla </t>
  </si>
  <si>
    <t xml:space="preserve">Umphumulo </t>
  </si>
  <si>
    <t xml:space="preserve">Untunjambili </t>
  </si>
  <si>
    <t xml:space="preserve">Ngwelezane </t>
  </si>
  <si>
    <t xml:space="preserve">Edendale </t>
  </si>
  <si>
    <t xml:space="preserve">Ekombe </t>
  </si>
  <si>
    <t xml:space="preserve">PMMH </t>
  </si>
  <si>
    <t>SMALL</t>
  </si>
  <si>
    <t xml:space="preserve">Catherine Booth </t>
  </si>
  <si>
    <t>24 hrs</t>
  </si>
  <si>
    <t>24hr</t>
  </si>
  <si>
    <t>24hrs</t>
  </si>
  <si>
    <t>MEDIUM</t>
  </si>
  <si>
    <t>U Creatinine</t>
  </si>
  <si>
    <t>CSF Glucose</t>
  </si>
  <si>
    <t>Acetaminophen</t>
  </si>
  <si>
    <t>Carbamazphine</t>
  </si>
  <si>
    <t>Valproic acid</t>
  </si>
  <si>
    <t>Iron</t>
  </si>
  <si>
    <t>Troponin</t>
  </si>
  <si>
    <t>BHCG</t>
  </si>
  <si>
    <t>Transferrin</t>
  </si>
  <si>
    <t>Ferritin</t>
  </si>
  <si>
    <t>Vitamin B12</t>
  </si>
  <si>
    <t>Serum Folate</t>
  </si>
  <si>
    <t>AFP</t>
  </si>
  <si>
    <t>PSA</t>
  </si>
  <si>
    <t>CEA</t>
  </si>
  <si>
    <t>Ca 125</t>
  </si>
  <si>
    <t>Ca 15-3</t>
  </si>
  <si>
    <t>TSH</t>
  </si>
  <si>
    <t>T4</t>
  </si>
  <si>
    <t>T3</t>
  </si>
  <si>
    <t>Cortisol</t>
  </si>
  <si>
    <t>FSH</t>
  </si>
  <si>
    <t>LH</t>
  </si>
  <si>
    <t>E2</t>
  </si>
  <si>
    <t>Progesterone</t>
  </si>
  <si>
    <t>Prolactin</t>
  </si>
  <si>
    <t>Salicylate</t>
  </si>
  <si>
    <t>U&amp;E</t>
  </si>
  <si>
    <t>Total Protein</t>
  </si>
  <si>
    <t>Albumin</t>
  </si>
  <si>
    <t>Direct Bilirubin</t>
  </si>
  <si>
    <t>Phosphate</t>
  </si>
  <si>
    <t>Cholesterol</t>
  </si>
  <si>
    <t>Triglyceride</t>
  </si>
  <si>
    <t>Call out</t>
  </si>
  <si>
    <t xml:space="preserve">Call out </t>
  </si>
  <si>
    <t xml:space="preserve">Manguzi </t>
  </si>
  <si>
    <t>Ceza</t>
  </si>
  <si>
    <t xml:space="preserve">Mseleni </t>
  </si>
  <si>
    <t xml:space="preserve">Mosvold </t>
  </si>
  <si>
    <t xml:space="preserve">Bethesda </t>
  </si>
  <si>
    <t xml:space="preserve">Nkonjeni </t>
  </si>
  <si>
    <t xml:space="preserve">Itshelejuba </t>
  </si>
  <si>
    <t xml:space="preserve">Benedictine </t>
  </si>
  <si>
    <t xml:space="preserve">Vryheid </t>
  </si>
  <si>
    <t>Hlabisa</t>
  </si>
  <si>
    <t>Dundee</t>
  </si>
  <si>
    <t xml:space="preserve">Emmaus </t>
  </si>
  <si>
    <t xml:space="preserve">Appelsbosch </t>
  </si>
  <si>
    <t>Greytown</t>
  </si>
  <si>
    <t>Charles Johnson</t>
  </si>
  <si>
    <t>Estcourt</t>
  </si>
  <si>
    <t xml:space="preserve">Montebello </t>
  </si>
  <si>
    <t>Eshowe</t>
  </si>
  <si>
    <t>Queen Nandi/Empangeni</t>
  </si>
  <si>
    <t>Ladysmith</t>
  </si>
  <si>
    <t>Northdale</t>
  </si>
  <si>
    <t>Madadeni</t>
  </si>
  <si>
    <t>Greys</t>
  </si>
  <si>
    <t>General Justice Gizenga Mpanza</t>
  </si>
  <si>
    <t>Mahatma Gandhi</t>
  </si>
  <si>
    <t xml:space="preserve">Dr Pixley Ka Isaka Seme Memorial </t>
  </si>
  <si>
    <t xml:space="preserve">Ladysmith </t>
  </si>
  <si>
    <t>LARGE</t>
  </si>
  <si>
    <t>King Edward</t>
  </si>
  <si>
    <t>TESTS</t>
  </si>
  <si>
    <t>KGV/King Dinuzulu</t>
  </si>
  <si>
    <t xml:space="preserve">Greys </t>
  </si>
  <si>
    <t xml:space="preserve">Mahatma Gandhi </t>
  </si>
  <si>
    <t>LARGE WITH PRE - ANALYTICS</t>
  </si>
  <si>
    <t>Wentworth</t>
  </si>
  <si>
    <t>Osindisweni</t>
  </si>
  <si>
    <t>Kwamashu</t>
  </si>
  <si>
    <t>Edendale(Large with Pre - Analytics)</t>
  </si>
  <si>
    <t>Ngwelezane (Large with Pre - Analytics)</t>
  </si>
  <si>
    <t>Stats per month</t>
  </si>
  <si>
    <t xml:space="preserve">Kokstad </t>
  </si>
  <si>
    <t xml:space="preserve">St Andrews </t>
  </si>
  <si>
    <t xml:space="preserve">Rietvlei </t>
  </si>
  <si>
    <t xml:space="preserve">St Appolonaris </t>
  </si>
  <si>
    <t>Newcastle</t>
  </si>
  <si>
    <t>Portshepstone</t>
  </si>
  <si>
    <t>REQUISITION NO</t>
  </si>
  <si>
    <t>Appelsbosch</t>
  </si>
  <si>
    <t>Bethesda</t>
  </si>
  <si>
    <t>Church of Scotland</t>
  </si>
  <si>
    <t>EDumbe</t>
  </si>
  <si>
    <t>Edumbe</t>
  </si>
  <si>
    <t>Ekhombe</t>
  </si>
  <si>
    <t>Kokstad</t>
  </si>
  <si>
    <t>Itshelejuba</t>
  </si>
  <si>
    <t>Manguzi</t>
  </si>
  <si>
    <t>Mosvold</t>
  </si>
  <si>
    <t>St Andrews</t>
  </si>
  <si>
    <t>St Appolinaris</t>
  </si>
  <si>
    <t>Kamagwaza</t>
  </si>
  <si>
    <t>Catherine Booth</t>
  </si>
  <si>
    <t>Kwa Magwaza</t>
  </si>
  <si>
    <t>Mseleni</t>
  </si>
  <si>
    <t>Nkonjeni</t>
  </si>
  <si>
    <t>Nkandla</t>
  </si>
  <si>
    <t>Umphumulo</t>
  </si>
  <si>
    <t>Untunjambili</t>
  </si>
  <si>
    <t>Montobello</t>
  </si>
  <si>
    <t>Rietvlei</t>
  </si>
  <si>
    <t>Vryheid</t>
  </si>
  <si>
    <t>Christ The King</t>
  </si>
  <si>
    <t>Charles Jonhson</t>
  </si>
  <si>
    <t>Benedictine</t>
  </si>
  <si>
    <t>Emmaus</t>
  </si>
  <si>
    <t>Queen Nandi</t>
  </si>
  <si>
    <t>King Dinuzulu</t>
  </si>
  <si>
    <t>General Justice Gizenga</t>
  </si>
  <si>
    <t>Dr Pixley Ka Isaka Seme</t>
  </si>
  <si>
    <t>LARGE with Pre-Analytics</t>
  </si>
  <si>
    <t>Ngwelezane</t>
  </si>
  <si>
    <t>Edendale</t>
  </si>
  <si>
    <t>DESCRIPTION</t>
  </si>
  <si>
    <t>Scottburgh</t>
  </si>
  <si>
    <t>Murchison</t>
  </si>
  <si>
    <t>Scottsburgh</t>
  </si>
  <si>
    <t>Church Of Scotland</t>
  </si>
  <si>
    <t>Chemistry Analyser</t>
  </si>
  <si>
    <t>Chemistry Analyser with Immuno Assay</t>
  </si>
  <si>
    <t xml:space="preserve"> 0 61039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</si>
</sst>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3F9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F9F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6" fillId="0" borderId="1" xfId="0" applyFont="1" applyFill="1" applyBorder="1" applyAlignment="1">
      <alignment textRotation="90"/>
    </xf>
    <xf numFmtId="0" fontId="3" fillId="0" borderId="0" xfId="0" applyFont="1" applyFill="1" applyBorder="1"/>
    <xf numFmtId="0" fontId="3" fillId="0" borderId="1" xfId="0" applyFont="1" applyFill="1" applyBorder="1" applyAlignment="1">
      <alignment textRotation="90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3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textRotation="90"/>
    </xf>
    <xf numFmtId="0" fontId="4" fillId="0" borderId="1" xfId="0" applyFont="1" applyFill="1" applyBorder="1" applyAlignment="1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0" fontId="3" fillId="0" borderId="0" xfId="0" applyFont="1" applyFill="1" applyAlignment="1">
      <alignment textRotation="90"/>
    </xf>
    <xf numFmtId="1" fontId="3" fillId="0" borderId="0" xfId="0" applyNumberFormat="1" applyFont="1" applyFill="1"/>
    <xf numFmtId="0" fontId="3" fillId="0" borderId="0" xfId="0" applyFont="1" applyFill="1" applyAlignment="1"/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textRotation="90"/>
    </xf>
    <xf numFmtId="0" fontId="0" fillId="0" borderId="0" xfId="0" applyFill="1"/>
    <xf numFmtId="0" fontId="4" fillId="0" borderId="3" xfId="0" applyFont="1" applyFill="1" applyBorder="1"/>
    <xf numFmtId="0" fontId="4" fillId="0" borderId="3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textRotation="90"/>
    </xf>
    <xf numFmtId="0" fontId="7" fillId="3" borderId="1" xfId="0" applyFont="1" applyFill="1" applyBorder="1" applyAlignment="1">
      <alignment horizontal="center" textRotation="90" wrapText="1"/>
    </xf>
    <xf numFmtId="0" fontId="3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/>
    </xf>
    <xf numFmtId="1" fontId="3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0" fontId="7" fillId="2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 textRotation="90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textRotation="90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textRotation="90"/>
    </xf>
    <xf numFmtId="0" fontId="7" fillId="7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textRotation="90"/>
    </xf>
    <xf numFmtId="0" fontId="7" fillId="9" borderId="1" xfId="0" applyFont="1" applyFill="1" applyBorder="1" applyAlignment="1">
      <alignment horizontal="center" textRotation="90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/>
    <xf numFmtId="0" fontId="4" fillId="0" borderId="8" xfId="0" applyFont="1" applyFill="1" applyBorder="1"/>
    <xf numFmtId="0" fontId="3" fillId="4" borderId="8" xfId="0" applyFont="1" applyFill="1" applyBorder="1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0" fillId="0" borderId="0" xfId="0" applyFont="1"/>
    <xf numFmtId="0" fontId="3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textRotation="90"/>
    </xf>
    <xf numFmtId="0" fontId="3" fillId="8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textRotation="90"/>
    </xf>
    <xf numFmtId="0" fontId="3" fillId="4" borderId="1" xfId="0" applyFont="1" applyFill="1" applyBorder="1"/>
    <xf numFmtId="0" fontId="0" fillId="0" borderId="1" xfId="0" applyFill="1" applyBorder="1"/>
    <xf numFmtId="0" fontId="0" fillId="7" borderId="1" xfId="0" applyFill="1" applyBorder="1"/>
    <xf numFmtId="0" fontId="3" fillId="0" borderId="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textRotation="90"/>
    </xf>
    <xf numFmtId="0" fontId="10" fillId="6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1" fillId="0" borderId="1" xfId="2" applyFont="1" applyBorder="1" applyAlignment="1">
      <alignment horizontal="right" vertical="center" wrapText="1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textRotation="90"/>
    </xf>
    <xf numFmtId="0" fontId="3" fillId="13" borderId="1" xfId="0" applyFont="1" applyFill="1" applyBorder="1"/>
    <xf numFmtId="0" fontId="7" fillId="13" borderId="1" xfId="0" applyFont="1" applyFill="1" applyBorder="1" applyAlignment="1">
      <alignment horizontal="center" textRotation="90"/>
    </xf>
    <xf numFmtId="0" fontId="3" fillId="13" borderId="3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0" fillId="14" borderId="1" xfId="0" applyFill="1" applyBorder="1"/>
    <xf numFmtId="0" fontId="3" fillId="14" borderId="1" xfId="0" applyFont="1" applyFill="1" applyBorder="1"/>
    <xf numFmtId="0" fontId="3" fillId="14" borderId="4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3" fillId="14" borderId="3" xfId="0" applyFont="1" applyFill="1" applyBorder="1"/>
    <xf numFmtId="1" fontId="3" fillId="14" borderId="1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Border="1"/>
    <xf numFmtId="164" fontId="0" fillId="14" borderId="0" xfId="1" applyNumberFormat="1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1" fontId="3" fillId="14" borderId="0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14" borderId="9" xfId="0" applyFont="1" applyFill="1" applyBorder="1"/>
    <xf numFmtId="0" fontId="3" fillId="14" borderId="5" xfId="0" applyFont="1" applyFill="1" applyBorder="1" applyAlignment="1">
      <alignment horizontal="center"/>
    </xf>
    <xf numFmtId="1" fontId="3" fillId="14" borderId="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14" borderId="0" xfId="0" applyFill="1"/>
    <xf numFmtId="0" fontId="0" fillId="14" borderId="0" xfId="0" applyFill="1" applyAlignment="1">
      <alignment horizontal="center"/>
    </xf>
    <xf numFmtId="0" fontId="3" fillId="14" borderId="5" xfId="0" applyFont="1" applyFill="1" applyBorder="1"/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7CE"/>
      <color rgb="FFD3F9F7"/>
      <color rgb="FFC7E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pane xSplit="1" topLeftCell="B1" activePane="topRight" state="frozen"/>
      <selection pane="topRight" sqref="A1:IV65536"/>
    </sheetView>
  </sheetViews>
  <sheetFormatPr defaultColWidth="9.28515625" defaultRowHeight="14.25" x14ac:dyDescent="0.2"/>
  <cols>
    <col min="1" max="1" width="23" style="7" bestFit="1" customWidth="1"/>
    <col min="2" max="16384" width="9.28515625" style="7"/>
  </cols>
  <sheetData>
    <row r="1" spans="1:12" x14ac:dyDescent="0.2">
      <c r="A1" s="4"/>
      <c r="B1" s="8" t="s">
        <v>57</v>
      </c>
      <c r="C1" s="8" t="s">
        <v>57</v>
      </c>
      <c r="D1" s="8"/>
      <c r="E1" s="8"/>
      <c r="F1" s="8"/>
      <c r="G1" s="4"/>
      <c r="H1" s="4"/>
      <c r="I1" s="8"/>
      <c r="J1" s="4"/>
      <c r="K1" s="4"/>
      <c r="L1" s="4"/>
    </row>
    <row r="2" spans="1:12" ht="55.5" x14ac:dyDescent="0.2">
      <c r="A2" s="6"/>
      <c r="B2" s="3" t="s">
        <v>58</v>
      </c>
      <c r="C2" s="3" t="s">
        <v>59</v>
      </c>
      <c r="D2" s="3" t="s">
        <v>60</v>
      </c>
      <c r="E2" s="3"/>
      <c r="F2" s="3"/>
      <c r="G2" s="3"/>
      <c r="H2" s="3"/>
      <c r="I2" s="3"/>
      <c r="J2" s="13" t="s">
        <v>33</v>
      </c>
      <c r="K2" s="3" t="s">
        <v>42</v>
      </c>
      <c r="L2" s="3" t="s">
        <v>41</v>
      </c>
    </row>
    <row r="3" spans="1:12" ht="15" x14ac:dyDescent="0.25">
      <c r="A3" s="20" t="s">
        <v>63</v>
      </c>
      <c r="B3" s="3"/>
      <c r="C3" s="4"/>
      <c r="D3" s="4"/>
      <c r="E3" s="4"/>
      <c r="F3" s="4"/>
      <c r="G3" s="4"/>
      <c r="H3" s="4"/>
      <c r="I3" s="4"/>
      <c r="J3" s="13"/>
      <c r="K3" s="3"/>
      <c r="L3" s="3"/>
    </row>
    <row r="4" spans="1:12" x14ac:dyDescent="0.2">
      <c r="A4" s="4" t="s">
        <v>81</v>
      </c>
      <c r="B4" s="10">
        <v>13</v>
      </c>
      <c r="C4" s="4"/>
      <c r="D4" s="4"/>
      <c r="E4" s="4"/>
      <c r="F4" s="4"/>
      <c r="G4" s="4"/>
      <c r="H4" s="4"/>
      <c r="I4" s="4"/>
      <c r="J4" s="13"/>
      <c r="K4" s="3"/>
      <c r="L4" s="3"/>
    </row>
    <row r="5" spans="1:12" x14ac:dyDescent="0.2">
      <c r="A5" s="4" t="s">
        <v>64</v>
      </c>
      <c r="B5" s="10">
        <v>5</v>
      </c>
      <c r="C5" s="4"/>
      <c r="D5" s="4"/>
      <c r="E5" s="4"/>
      <c r="F5" s="4"/>
      <c r="G5" s="4"/>
      <c r="H5" s="4"/>
      <c r="I5" s="4"/>
      <c r="J5" s="13"/>
      <c r="K5" s="3"/>
      <c r="L5" s="3"/>
    </row>
    <row r="6" spans="1:12" x14ac:dyDescent="0.2">
      <c r="A6" s="4" t="s">
        <v>65</v>
      </c>
      <c r="B6" s="10">
        <v>1</v>
      </c>
      <c r="C6" s="4"/>
      <c r="D6" s="4"/>
      <c r="E6" s="4"/>
      <c r="F6" s="4"/>
      <c r="G6" s="4"/>
      <c r="H6" s="4"/>
      <c r="I6" s="4"/>
      <c r="J6" s="13"/>
      <c r="K6" s="3"/>
      <c r="L6" s="3"/>
    </row>
    <row r="7" spans="1:12" x14ac:dyDescent="0.2">
      <c r="A7" s="4" t="s">
        <v>66</v>
      </c>
      <c r="B7" s="10">
        <v>2</v>
      </c>
      <c r="C7" s="4"/>
      <c r="D7" s="4"/>
      <c r="E7" s="4"/>
      <c r="F7" s="4"/>
      <c r="G7" s="4"/>
      <c r="H7" s="4"/>
      <c r="I7" s="4"/>
      <c r="J7" s="13"/>
      <c r="K7" s="3"/>
      <c r="L7" s="3"/>
    </row>
    <row r="8" spans="1:12" x14ac:dyDescent="0.2">
      <c r="A8" s="4" t="s">
        <v>67</v>
      </c>
      <c r="B8" s="10">
        <v>7</v>
      </c>
      <c r="C8" s="4"/>
      <c r="D8" s="4"/>
      <c r="E8" s="4"/>
      <c r="F8" s="4"/>
      <c r="G8" s="4"/>
      <c r="H8" s="4"/>
      <c r="I8" s="4"/>
      <c r="J8" s="13"/>
      <c r="K8" s="3"/>
      <c r="L8" s="3"/>
    </row>
    <row r="9" spans="1:12" x14ac:dyDescent="0.2">
      <c r="A9" s="4" t="s">
        <v>68</v>
      </c>
      <c r="B9" s="10">
        <v>13</v>
      </c>
      <c r="C9" s="4"/>
      <c r="D9" s="4"/>
      <c r="E9" s="4"/>
      <c r="F9" s="4"/>
      <c r="G9" s="4"/>
      <c r="H9" s="4"/>
      <c r="I9" s="4"/>
      <c r="J9" s="13"/>
      <c r="K9" s="3"/>
      <c r="L9" s="3"/>
    </row>
    <row r="10" spans="1:12" x14ac:dyDescent="0.2">
      <c r="A10" s="4" t="s">
        <v>82</v>
      </c>
      <c r="B10" s="10">
        <v>101</v>
      </c>
      <c r="C10" s="4"/>
      <c r="D10" s="4"/>
      <c r="E10" s="4"/>
      <c r="F10" s="4"/>
      <c r="G10" s="4"/>
      <c r="H10" s="4"/>
      <c r="I10" s="4"/>
      <c r="J10" s="13"/>
      <c r="K10" s="3"/>
      <c r="L10" s="3"/>
    </row>
    <row r="11" spans="1:12" x14ac:dyDescent="0.2">
      <c r="A11" s="4" t="s">
        <v>69</v>
      </c>
      <c r="B11" s="10">
        <v>15</v>
      </c>
      <c r="C11" s="4"/>
      <c r="D11" s="4"/>
      <c r="E11" s="4"/>
      <c r="F11" s="4"/>
      <c r="G11" s="4"/>
      <c r="H11" s="4"/>
      <c r="I11" s="4"/>
      <c r="J11" s="13"/>
      <c r="K11" s="3"/>
      <c r="L11" s="3"/>
    </row>
    <row r="12" spans="1:12" x14ac:dyDescent="0.2">
      <c r="A12" s="4" t="s">
        <v>70</v>
      </c>
      <c r="B12" s="10">
        <v>81</v>
      </c>
      <c r="C12" s="4"/>
      <c r="D12" s="4"/>
      <c r="E12" s="4"/>
      <c r="F12" s="4"/>
      <c r="G12" s="4"/>
      <c r="H12" s="4"/>
      <c r="I12" s="4"/>
      <c r="J12" s="13"/>
      <c r="K12" s="3"/>
      <c r="L12" s="3"/>
    </row>
    <row r="13" spans="1:12" x14ac:dyDescent="0.2">
      <c r="A13" s="4" t="s">
        <v>71</v>
      </c>
      <c r="B13" s="10">
        <v>46</v>
      </c>
      <c r="C13" s="4"/>
      <c r="D13" s="4"/>
      <c r="E13" s="4"/>
      <c r="F13" s="4"/>
      <c r="G13" s="4"/>
      <c r="H13" s="4"/>
      <c r="I13" s="4"/>
      <c r="J13" s="13"/>
      <c r="K13" s="3"/>
      <c r="L13" s="3"/>
    </row>
    <row r="14" spans="1:12" x14ac:dyDescent="0.2">
      <c r="A14" s="4" t="s">
        <v>72</v>
      </c>
      <c r="B14" s="10">
        <v>13</v>
      </c>
      <c r="C14" s="4"/>
      <c r="D14" s="4"/>
      <c r="E14" s="4"/>
      <c r="F14" s="4"/>
      <c r="G14" s="4"/>
      <c r="H14" s="4"/>
      <c r="I14" s="4"/>
      <c r="J14" s="13"/>
      <c r="K14" s="3"/>
      <c r="L14" s="3"/>
    </row>
    <row r="15" spans="1:12" x14ac:dyDescent="0.2">
      <c r="A15" s="4" t="s">
        <v>73</v>
      </c>
      <c r="B15" s="10">
        <v>1</v>
      </c>
      <c r="C15" s="4"/>
      <c r="D15" s="4"/>
      <c r="E15" s="4"/>
      <c r="F15" s="4"/>
      <c r="G15" s="4"/>
      <c r="H15" s="4"/>
      <c r="I15" s="4"/>
      <c r="J15" s="13"/>
      <c r="K15" s="3"/>
      <c r="L15" s="3"/>
    </row>
    <row r="16" spans="1:12" x14ac:dyDescent="0.2">
      <c r="A16" s="4" t="s">
        <v>83</v>
      </c>
      <c r="B16" s="10">
        <v>41</v>
      </c>
      <c r="C16" s="4"/>
      <c r="D16" s="4"/>
      <c r="E16" s="4"/>
      <c r="F16" s="4"/>
      <c r="G16" s="4"/>
      <c r="H16" s="4"/>
      <c r="I16" s="4"/>
      <c r="J16" s="13"/>
      <c r="K16" s="3"/>
      <c r="L16" s="3"/>
    </row>
    <row r="17" spans="1:12" x14ac:dyDescent="0.2">
      <c r="A17" s="4" t="s">
        <v>74</v>
      </c>
      <c r="B17" s="10">
        <v>1</v>
      </c>
      <c r="C17" s="4"/>
      <c r="D17" s="4"/>
      <c r="E17" s="4"/>
      <c r="F17" s="4"/>
      <c r="G17" s="4"/>
      <c r="H17" s="4"/>
      <c r="I17" s="4"/>
      <c r="J17" s="13"/>
      <c r="K17" s="3"/>
      <c r="L17" s="3"/>
    </row>
    <row r="18" spans="1:12" x14ac:dyDescent="0.2">
      <c r="A18" s="4" t="s">
        <v>75</v>
      </c>
      <c r="B18" s="10">
        <v>1</v>
      </c>
      <c r="C18" s="4"/>
      <c r="D18" s="4"/>
      <c r="E18" s="4"/>
      <c r="F18" s="4"/>
      <c r="G18" s="4"/>
      <c r="H18" s="4"/>
      <c r="I18" s="4"/>
      <c r="J18" s="13"/>
      <c r="K18" s="3"/>
      <c r="L18" s="3"/>
    </row>
    <row r="19" spans="1:12" x14ac:dyDescent="0.2">
      <c r="A19" s="4" t="s">
        <v>76</v>
      </c>
      <c r="B19" s="10">
        <v>5</v>
      </c>
      <c r="C19" s="4"/>
      <c r="D19" s="4"/>
      <c r="E19" s="4"/>
      <c r="F19" s="4"/>
      <c r="G19" s="4"/>
      <c r="H19" s="4"/>
      <c r="I19" s="4"/>
      <c r="J19" s="13"/>
      <c r="K19" s="3"/>
      <c r="L19" s="3"/>
    </row>
    <row r="20" spans="1:12" x14ac:dyDescent="0.2">
      <c r="A20" s="4" t="s">
        <v>77</v>
      </c>
      <c r="B20" s="10">
        <v>5</v>
      </c>
      <c r="C20" s="4"/>
      <c r="D20" s="4"/>
      <c r="E20" s="4"/>
      <c r="F20" s="4"/>
      <c r="G20" s="4"/>
      <c r="H20" s="4"/>
      <c r="I20" s="4"/>
      <c r="J20" s="13"/>
      <c r="K20" s="3"/>
      <c r="L20" s="3"/>
    </row>
    <row r="21" spans="1:12" x14ac:dyDescent="0.2">
      <c r="A21" s="4" t="s">
        <v>78</v>
      </c>
      <c r="B21" s="10">
        <v>1</v>
      </c>
      <c r="C21" s="4"/>
      <c r="D21" s="4"/>
      <c r="E21" s="4"/>
      <c r="F21" s="4"/>
      <c r="G21" s="4"/>
      <c r="H21" s="4"/>
      <c r="I21" s="4"/>
      <c r="J21" s="13"/>
      <c r="K21" s="3"/>
      <c r="L21" s="3"/>
    </row>
    <row r="22" spans="1:12" x14ac:dyDescent="0.2">
      <c r="A22" s="4" t="s">
        <v>84</v>
      </c>
      <c r="B22" s="10">
        <f>SUM(B4:B21)</f>
        <v>352</v>
      </c>
      <c r="C22" s="4">
        <v>-500</v>
      </c>
      <c r="D22" s="4">
        <v>220</v>
      </c>
      <c r="E22" s="4"/>
      <c r="F22" s="4"/>
      <c r="G22" s="4"/>
      <c r="H22" s="4"/>
      <c r="I22" s="4"/>
      <c r="J22" s="13"/>
      <c r="K22" s="3"/>
      <c r="L22" s="3"/>
    </row>
    <row r="23" spans="1:12" x14ac:dyDescent="0.2">
      <c r="A23" s="4" t="s">
        <v>80</v>
      </c>
      <c r="B23" s="10">
        <v>127</v>
      </c>
      <c r="C23" s="4"/>
      <c r="D23" s="4"/>
      <c r="E23" s="4"/>
      <c r="F23" s="4"/>
      <c r="G23" s="4"/>
      <c r="H23" s="4"/>
      <c r="I23" s="4"/>
      <c r="J23" s="13"/>
      <c r="K23" s="3"/>
      <c r="L23" s="3"/>
    </row>
    <row r="24" spans="1:12" x14ac:dyDescent="0.2">
      <c r="A24" s="4" t="s">
        <v>79</v>
      </c>
      <c r="B24" s="10">
        <v>9</v>
      </c>
      <c r="C24" s="4"/>
      <c r="D24" s="4"/>
      <c r="E24" s="4"/>
      <c r="F24" s="4"/>
      <c r="G24" s="4"/>
      <c r="H24" s="4"/>
      <c r="I24" s="4"/>
      <c r="J24" s="13"/>
      <c r="K24" s="3"/>
      <c r="L24" s="3"/>
    </row>
    <row r="25" spans="1:12" x14ac:dyDescent="0.2">
      <c r="A25" s="4" t="s">
        <v>85</v>
      </c>
      <c r="B25" s="10">
        <f>SUM(B23:B24)</f>
        <v>136</v>
      </c>
      <c r="C25" s="4">
        <v>-350</v>
      </c>
      <c r="D25" s="4">
        <v>162</v>
      </c>
      <c r="E25" s="4"/>
      <c r="F25" s="4"/>
      <c r="G25" s="4"/>
      <c r="H25" s="4"/>
      <c r="I25" s="4"/>
      <c r="J25" s="13"/>
      <c r="K25" s="3"/>
      <c r="L25" s="3"/>
    </row>
    <row r="26" spans="1:12" x14ac:dyDescent="0.2">
      <c r="A26" s="4"/>
      <c r="B26" s="10"/>
      <c r="C26" s="4"/>
      <c r="D26" s="4"/>
      <c r="E26" s="4"/>
      <c r="F26" s="4"/>
      <c r="G26" s="4"/>
      <c r="H26" s="4"/>
      <c r="I26" s="4"/>
      <c r="J26" s="13"/>
      <c r="K26" s="3"/>
      <c r="L26" s="3"/>
    </row>
    <row r="27" spans="1:12" x14ac:dyDescent="0.2">
      <c r="A27" s="4"/>
      <c r="B27" s="10"/>
      <c r="C27" s="4"/>
      <c r="D27" s="4"/>
      <c r="E27" s="4"/>
      <c r="F27" s="4"/>
      <c r="G27" s="4"/>
      <c r="H27" s="4"/>
      <c r="I27" s="4"/>
      <c r="J27" s="13"/>
      <c r="K27" s="3"/>
      <c r="L27" s="3"/>
    </row>
    <row r="28" spans="1:12" x14ac:dyDescent="0.2">
      <c r="A28" s="4"/>
      <c r="B28" s="10"/>
      <c r="C28" s="4"/>
      <c r="D28" s="4"/>
      <c r="E28" s="4"/>
      <c r="F28" s="4"/>
      <c r="G28" s="4"/>
      <c r="H28" s="4"/>
      <c r="I28" s="4"/>
      <c r="J28" s="15"/>
      <c r="K28" s="3"/>
      <c r="L28" s="3"/>
    </row>
    <row r="29" spans="1:12" ht="15" x14ac:dyDescent="0.25">
      <c r="A29" s="4" t="s">
        <v>56</v>
      </c>
      <c r="B29" s="10"/>
      <c r="C29" s="4"/>
      <c r="D29" s="4"/>
      <c r="E29" s="4"/>
      <c r="F29" s="4"/>
      <c r="G29" s="4"/>
      <c r="H29" s="4"/>
      <c r="I29" s="4"/>
      <c r="J29" s="16"/>
      <c r="K29" s="4"/>
      <c r="L29" s="3"/>
    </row>
    <row r="30" spans="1:12" x14ac:dyDescent="0.2">
      <c r="J30" s="18"/>
    </row>
    <row r="31" spans="1:12" ht="15" x14ac:dyDescent="0.25">
      <c r="A31" s="4" t="s">
        <v>34</v>
      </c>
      <c r="B31" s="4">
        <f t="shared" ref="B31:I31" si="0">SUM(B3:B27)</f>
        <v>976</v>
      </c>
      <c r="C31" s="4">
        <f t="shared" si="0"/>
        <v>-850</v>
      </c>
      <c r="D31" s="4">
        <f t="shared" si="0"/>
        <v>382</v>
      </c>
      <c r="E31" s="4">
        <f t="shared" si="0"/>
        <v>0</v>
      </c>
      <c r="F31" s="4">
        <f t="shared" si="0"/>
        <v>0</v>
      </c>
      <c r="G31" s="4">
        <f t="shared" si="0"/>
        <v>0</v>
      </c>
      <c r="H31" s="4">
        <f t="shared" si="0"/>
        <v>0</v>
      </c>
      <c r="I31" s="4">
        <f t="shared" si="0"/>
        <v>0</v>
      </c>
      <c r="J31" s="16">
        <f>AVERAGE(B31:I31)</f>
        <v>63.5</v>
      </c>
      <c r="K31" s="4">
        <f>MIN(B31:I31)</f>
        <v>-850</v>
      </c>
      <c r="L31" s="4">
        <f>MAX(B31:I31)</f>
        <v>976</v>
      </c>
    </row>
    <row r="32" spans="1:12" x14ac:dyDescent="0.2">
      <c r="J32" s="18"/>
    </row>
    <row r="33" spans="10:10" x14ac:dyDescent="0.2">
      <c r="J33" s="18"/>
    </row>
    <row r="34" spans="10:10" x14ac:dyDescent="0.2">
      <c r="J34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topLeftCell="A22" workbookViewId="0">
      <selection activeCell="G20" sqref="G20"/>
    </sheetView>
  </sheetViews>
  <sheetFormatPr defaultRowHeight="12.75" x14ac:dyDescent="0.2"/>
  <cols>
    <col min="1" max="2" width="16.7109375" customWidth="1"/>
    <col min="3" max="3" width="20.42578125" customWidth="1"/>
    <col min="6" max="6" width="21.28515625" customWidth="1"/>
    <col min="7" max="7" width="34" customWidth="1"/>
    <col min="8" max="8" width="19" customWidth="1"/>
  </cols>
  <sheetData>
    <row r="2" spans="1:8" x14ac:dyDescent="0.2">
      <c r="A2" s="71" t="s">
        <v>96</v>
      </c>
      <c r="B2" s="71" t="s">
        <v>219</v>
      </c>
      <c r="C2" s="89" t="s">
        <v>184</v>
      </c>
      <c r="F2" s="79" t="s">
        <v>101</v>
      </c>
      <c r="G2" s="71" t="s">
        <v>219</v>
      </c>
      <c r="H2" s="80" t="s">
        <v>184</v>
      </c>
    </row>
    <row r="3" spans="1:8" ht="15" x14ac:dyDescent="0.2">
      <c r="A3" s="72" t="s">
        <v>185</v>
      </c>
      <c r="B3" s="72" t="s">
        <v>224</v>
      </c>
      <c r="C3" s="75">
        <v>1720421</v>
      </c>
      <c r="F3" s="72" t="s">
        <v>210</v>
      </c>
      <c r="G3" s="72" t="s">
        <v>224</v>
      </c>
      <c r="H3" s="76">
        <v>1679970</v>
      </c>
    </row>
    <row r="4" spans="1:8" ht="15" x14ac:dyDescent="0.2">
      <c r="A4" s="72" t="s">
        <v>186</v>
      </c>
      <c r="B4" s="72" t="s">
        <v>224</v>
      </c>
      <c r="C4" s="75">
        <v>1857752</v>
      </c>
      <c r="F4" s="72" t="s">
        <v>211</v>
      </c>
      <c r="G4" s="72" t="s">
        <v>224</v>
      </c>
      <c r="H4" s="92">
        <v>1695551</v>
      </c>
    </row>
    <row r="5" spans="1:8" ht="15" x14ac:dyDescent="0.2">
      <c r="A5" s="72" t="s">
        <v>198</v>
      </c>
      <c r="B5" s="72" t="s">
        <v>224</v>
      </c>
      <c r="C5" s="75">
        <v>1749394</v>
      </c>
      <c r="F5" s="72" t="s">
        <v>155</v>
      </c>
      <c r="G5" s="72" t="s">
        <v>224</v>
      </c>
      <c r="H5" s="75">
        <v>1429144</v>
      </c>
    </row>
    <row r="6" spans="1:8" ht="15" x14ac:dyDescent="0.2">
      <c r="A6" s="72" t="s">
        <v>139</v>
      </c>
      <c r="B6" s="72" t="s">
        <v>224</v>
      </c>
      <c r="C6" s="76">
        <v>1745683</v>
      </c>
      <c r="F6" s="72" t="s">
        <v>172</v>
      </c>
      <c r="G6" s="72" t="s">
        <v>224</v>
      </c>
      <c r="H6" s="75">
        <v>1454370</v>
      </c>
    </row>
    <row r="7" spans="1:8" ht="15" x14ac:dyDescent="0.2">
      <c r="A7" s="73" t="s">
        <v>209</v>
      </c>
      <c r="B7" s="72" t="s">
        <v>224</v>
      </c>
      <c r="C7" s="75">
        <v>1476098</v>
      </c>
      <c r="F7" s="72" t="s">
        <v>182</v>
      </c>
      <c r="G7" s="72" t="s">
        <v>224</v>
      </c>
      <c r="H7" s="76">
        <v>1628134</v>
      </c>
    </row>
    <row r="8" spans="1:8" ht="15" x14ac:dyDescent="0.2">
      <c r="A8" s="73" t="s">
        <v>187</v>
      </c>
      <c r="B8" s="72" t="s">
        <v>224</v>
      </c>
      <c r="C8" s="74">
        <v>1547168</v>
      </c>
      <c r="F8" s="72" t="s">
        <v>212</v>
      </c>
      <c r="G8" s="72" t="s">
        <v>224</v>
      </c>
      <c r="H8" s="75">
        <v>1599277</v>
      </c>
    </row>
    <row r="9" spans="1:8" ht="15" x14ac:dyDescent="0.2">
      <c r="A9" s="73" t="s">
        <v>208</v>
      </c>
      <c r="B9" s="72" t="s">
        <v>224</v>
      </c>
      <c r="C9" s="75">
        <v>1570373</v>
      </c>
    </row>
    <row r="10" spans="1:8" ht="15" x14ac:dyDescent="0.2">
      <c r="A10" s="73" t="s">
        <v>148</v>
      </c>
      <c r="B10" s="72" t="s">
        <v>224</v>
      </c>
      <c r="C10" s="75">
        <v>1489363</v>
      </c>
    </row>
    <row r="11" spans="1:8" ht="15" x14ac:dyDescent="0.2">
      <c r="A11" s="73" t="s">
        <v>189</v>
      </c>
      <c r="B11" s="72" t="s">
        <v>224</v>
      </c>
      <c r="C11" s="75">
        <v>1688765</v>
      </c>
      <c r="F11" s="79" t="s">
        <v>165</v>
      </c>
      <c r="G11" s="71" t="s">
        <v>219</v>
      </c>
      <c r="H11" s="80" t="s">
        <v>184</v>
      </c>
    </row>
    <row r="12" spans="1:8" ht="15" x14ac:dyDescent="0.2">
      <c r="A12" s="73" t="s">
        <v>190</v>
      </c>
      <c r="B12" s="72" t="s">
        <v>224</v>
      </c>
      <c r="C12" s="75">
        <v>1536849</v>
      </c>
      <c r="F12" s="73" t="s">
        <v>215</v>
      </c>
      <c r="G12" s="73" t="s">
        <v>225</v>
      </c>
      <c r="H12" s="76">
        <v>1167838</v>
      </c>
    </row>
    <row r="13" spans="1:8" ht="15" x14ac:dyDescent="0.2">
      <c r="A13" s="73" t="s">
        <v>153</v>
      </c>
      <c r="B13" s="72" t="s">
        <v>224</v>
      </c>
      <c r="C13" s="75">
        <v>1847571</v>
      </c>
      <c r="F13" s="72" t="s">
        <v>160</v>
      </c>
      <c r="G13" s="73" t="s">
        <v>225</v>
      </c>
      <c r="H13" s="76">
        <v>1766446</v>
      </c>
    </row>
    <row r="14" spans="1:8" ht="15" x14ac:dyDescent="0.2">
      <c r="A14" s="73" t="s">
        <v>151</v>
      </c>
      <c r="B14" s="72" t="s">
        <v>224</v>
      </c>
      <c r="C14" s="75">
        <v>1671563</v>
      </c>
      <c r="F14" s="73" t="s">
        <v>213</v>
      </c>
      <c r="G14" s="73" t="s">
        <v>225</v>
      </c>
      <c r="H14" s="76">
        <v>1648466</v>
      </c>
    </row>
    <row r="15" spans="1:8" ht="15" x14ac:dyDescent="0.2">
      <c r="A15" s="73" t="s">
        <v>191</v>
      </c>
      <c r="B15" s="72" t="s">
        <v>224</v>
      </c>
      <c r="C15" s="75">
        <v>1377832</v>
      </c>
      <c r="F15" s="73" t="s">
        <v>166</v>
      </c>
      <c r="G15" s="73" t="s">
        <v>225</v>
      </c>
      <c r="H15" s="77">
        <v>1440846</v>
      </c>
    </row>
    <row r="16" spans="1:8" ht="15" x14ac:dyDescent="0.2">
      <c r="A16" s="73" t="s">
        <v>174</v>
      </c>
      <c r="B16" s="72" t="s">
        <v>224</v>
      </c>
      <c r="C16" s="66">
        <v>940565</v>
      </c>
      <c r="F16" s="73" t="s">
        <v>214</v>
      </c>
      <c r="G16" s="73" t="s">
        <v>225</v>
      </c>
      <c r="H16" s="78">
        <v>1356326</v>
      </c>
    </row>
    <row r="17" spans="1:8" ht="15" x14ac:dyDescent="0.2">
      <c r="A17" s="73" t="s">
        <v>197</v>
      </c>
      <c r="B17" s="72" t="s">
        <v>224</v>
      </c>
      <c r="C17" s="75">
        <v>1429145</v>
      </c>
      <c r="F17" s="73" t="s">
        <v>147</v>
      </c>
      <c r="G17" s="73" t="s">
        <v>225</v>
      </c>
      <c r="H17" s="76">
        <v>1857886</v>
      </c>
    </row>
    <row r="18" spans="1:8" ht="15" x14ac:dyDescent="0.2">
      <c r="A18" s="73" t="s">
        <v>192</v>
      </c>
      <c r="B18" s="72" t="s">
        <v>224</v>
      </c>
      <c r="C18" s="75">
        <v>1783420</v>
      </c>
      <c r="F18" s="73" t="s">
        <v>159</v>
      </c>
      <c r="G18" s="73" t="s">
        <v>225</v>
      </c>
      <c r="H18" s="76">
        <v>1898280</v>
      </c>
    </row>
    <row r="19" spans="1:8" ht="15" x14ac:dyDescent="0.2">
      <c r="A19" s="73" t="s">
        <v>193</v>
      </c>
      <c r="B19" s="72" t="s">
        <v>224</v>
      </c>
      <c r="C19" s="75">
        <v>1788913</v>
      </c>
      <c r="F19" s="73" t="s">
        <v>162</v>
      </c>
      <c r="G19" s="73" t="s">
        <v>225</v>
      </c>
      <c r="H19" s="66">
        <v>1687880</v>
      </c>
    </row>
    <row r="20" spans="1:8" ht="15" x14ac:dyDescent="0.2">
      <c r="A20" s="73" t="s">
        <v>61</v>
      </c>
      <c r="B20" s="72" t="s">
        <v>224</v>
      </c>
      <c r="C20" s="75">
        <v>1428931</v>
      </c>
      <c r="F20" s="73" t="s">
        <v>158</v>
      </c>
      <c r="G20" s="73" t="s">
        <v>225</v>
      </c>
      <c r="H20" s="76">
        <v>1697440</v>
      </c>
    </row>
    <row r="21" spans="1:8" ht="15" x14ac:dyDescent="0.2">
      <c r="A21" s="73" t="s">
        <v>200</v>
      </c>
      <c r="B21" s="73" t="s">
        <v>224</v>
      </c>
      <c r="C21" s="88" t="s">
        <v>226</v>
      </c>
      <c r="F21" s="73" t="s">
        <v>157</v>
      </c>
      <c r="G21" s="73" t="s">
        <v>225</v>
      </c>
      <c r="H21" s="76">
        <v>1707548</v>
      </c>
    </row>
    <row r="22" spans="1:8" ht="15" x14ac:dyDescent="0.2">
      <c r="A22" s="73" t="s">
        <v>205</v>
      </c>
      <c r="B22" s="72" t="s">
        <v>224</v>
      </c>
      <c r="C22" s="75">
        <v>1870241</v>
      </c>
      <c r="F22" s="73" t="s">
        <v>183</v>
      </c>
      <c r="G22" s="73" t="s">
        <v>225</v>
      </c>
      <c r="H22" s="76">
        <v>1352250</v>
      </c>
    </row>
    <row r="23" spans="1:8" ht="15" x14ac:dyDescent="0.2">
      <c r="A23" s="73" t="s">
        <v>194</v>
      </c>
      <c r="B23" s="72" t="s">
        <v>224</v>
      </c>
      <c r="C23" s="75">
        <v>1857754</v>
      </c>
    </row>
    <row r="24" spans="1:8" ht="15" x14ac:dyDescent="0.2">
      <c r="A24" s="75" t="s">
        <v>221</v>
      </c>
      <c r="B24" s="72" t="s">
        <v>224</v>
      </c>
      <c r="C24" s="75">
        <v>1173596</v>
      </c>
    </row>
    <row r="25" spans="1:8" ht="15" x14ac:dyDescent="0.2">
      <c r="A25" s="73" t="s">
        <v>202</v>
      </c>
      <c r="B25" s="72" t="s">
        <v>224</v>
      </c>
      <c r="C25" s="74">
        <v>1810032</v>
      </c>
    </row>
    <row r="26" spans="1:8" ht="15" x14ac:dyDescent="0.2">
      <c r="A26" s="73" t="s">
        <v>201</v>
      </c>
      <c r="B26" s="72" t="s">
        <v>224</v>
      </c>
      <c r="C26" s="75">
        <v>1857749</v>
      </c>
      <c r="F26" s="79" t="s">
        <v>216</v>
      </c>
      <c r="G26" s="79"/>
      <c r="H26" s="79" t="s">
        <v>184</v>
      </c>
    </row>
    <row r="27" spans="1:8" ht="15" x14ac:dyDescent="0.2">
      <c r="A27" s="73" t="s">
        <v>206</v>
      </c>
      <c r="B27" s="72" t="s">
        <v>224</v>
      </c>
      <c r="C27" s="75">
        <v>1173595</v>
      </c>
      <c r="F27" s="72" t="s">
        <v>218</v>
      </c>
      <c r="G27" s="72"/>
      <c r="H27" s="76">
        <v>1534462</v>
      </c>
    </row>
    <row r="28" spans="1:8" ht="15" x14ac:dyDescent="0.2">
      <c r="A28" s="73" t="s">
        <v>173</v>
      </c>
      <c r="B28" s="72" t="s">
        <v>224</v>
      </c>
      <c r="C28" s="76">
        <v>1703728</v>
      </c>
      <c r="F28" s="73" t="s">
        <v>217</v>
      </c>
      <c r="G28" s="73"/>
      <c r="H28" s="76">
        <v>1599274</v>
      </c>
    </row>
    <row r="29" spans="1:8" ht="15" x14ac:dyDescent="0.2">
      <c r="A29" s="73" t="s">
        <v>195</v>
      </c>
      <c r="B29" s="72" t="s">
        <v>224</v>
      </c>
      <c r="C29" s="75">
        <v>1484619</v>
      </c>
    </row>
    <row r="30" spans="1:8" ht="15" x14ac:dyDescent="0.2">
      <c r="A30" s="73" t="s">
        <v>196</v>
      </c>
      <c r="B30" s="72" t="s">
        <v>224</v>
      </c>
      <c r="C30" s="75">
        <v>1173597</v>
      </c>
    </row>
    <row r="31" spans="1:8" ht="15" x14ac:dyDescent="0.2">
      <c r="A31" s="75" t="s">
        <v>220</v>
      </c>
      <c r="B31" s="72" t="s">
        <v>224</v>
      </c>
      <c r="C31" s="75">
        <v>1494411</v>
      </c>
    </row>
    <row r="32" spans="1:8" ht="15" x14ac:dyDescent="0.2">
      <c r="A32" s="73" t="s">
        <v>203</v>
      </c>
      <c r="B32" s="72" t="s">
        <v>224</v>
      </c>
      <c r="C32" s="75">
        <v>1870611</v>
      </c>
    </row>
    <row r="33" spans="1:3" ht="15" x14ac:dyDescent="0.2">
      <c r="A33" s="73" t="s">
        <v>204</v>
      </c>
      <c r="B33" s="72" t="s">
        <v>224</v>
      </c>
      <c r="C33" s="75">
        <v>1870610</v>
      </c>
    </row>
    <row r="34" spans="1:3" ht="15" x14ac:dyDescent="0.2">
      <c r="A34" s="73" t="s">
        <v>207</v>
      </c>
      <c r="B34" s="72" t="s">
        <v>224</v>
      </c>
      <c r="C34" s="75">
        <v>1783418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workbookViewId="0">
      <selection activeCell="K7" sqref="K7"/>
    </sheetView>
  </sheetViews>
  <sheetFormatPr defaultColWidth="9.28515625" defaultRowHeight="12.75" x14ac:dyDescent="0.2"/>
  <cols>
    <col min="1" max="16384" width="9.28515625" style="22"/>
  </cols>
  <sheetData>
    <row r="1" spans="1:7" ht="14.25" x14ac:dyDescent="0.2">
      <c r="A1" s="12"/>
      <c r="B1" s="12">
        <v>24</v>
      </c>
      <c r="C1" s="12">
        <v>24</v>
      </c>
      <c r="D1" s="12">
        <v>24</v>
      </c>
      <c r="E1" s="12">
        <v>24</v>
      </c>
      <c r="F1" s="4">
        <v>24</v>
      </c>
      <c r="G1" s="12">
        <v>24</v>
      </c>
    </row>
    <row r="2" spans="1:7" ht="69" x14ac:dyDescent="0.2">
      <c r="A2" s="6"/>
      <c r="B2" s="1" t="s">
        <v>87</v>
      </c>
      <c r="C2" s="1" t="s">
        <v>95</v>
      </c>
      <c r="D2" s="1" t="s">
        <v>88</v>
      </c>
      <c r="E2" s="1" t="s">
        <v>93</v>
      </c>
      <c r="F2" s="21" t="s">
        <v>86</v>
      </c>
      <c r="G2" s="1" t="s">
        <v>92</v>
      </c>
    </row>
    <row r="3" spans="1:7" ht="15" x14ac:dyDescent="0.25">
      <c r="A3" s="14" t="s">
        <v>45</v>
      </c>
      <c r="B3" s="10"/>
      <c r="C3" s="10"/>
      <c r="D3" s="10"/>
      <c r="E3" s="10"/>
      <c r="F3" s="10"/>
      <c r="G3" s="10"/>
    </row>
    <row r="4" spans="1:7" ht="14.25" x14ac:dyDescent="0.2">
      <c r="A4" s="4" t="s">
        <v>0</v>
      </c>
      <c r="B4" s="4">
        <v>10239</v>
      </c>
      <c r="C4" s="4">
        <v>9483</v>
      </c>
      <c r="D4" s="4">
        <v>9823</v>
      </c>
      <c r="E4" s="4">
        <v>6631</v>
      </c>
      <c r="F4" s="4">
        <v>6000</v>
      </c>
      <c r="G4" s="4">
        <v>5200</v>
      </c>
    </row>
    <row r="5" spans="1:7" ht="14.25" x14ac:dyDescent="0.2">
      <c r="A5" s="4" t="s">
        <v>1</v>
      </c>
      <c r="B5" s="4">
        <v>10239</v>
      </c>
      <c r="C5" s="4">
        <v>9481</v>
      </c>
      <c r="D5" s="4">
        <v>9820</v>
      </c>
      <c r="E5" s="4">
        <v>6631</v>
      </c>
      <c r="F5" s="4">
        <v>6000</v>
      </c>
      <c r="G5" s="4">
        <v>5200</v>
      </c>
    </row>
    <row r="6" spans="1:7" ht="14.25" x14ac:dyDescent="0.2">
      <c r="A6" s="4" t="s">
        <v>2</v>
      </c>
      <c r="B6" s="4">
        <v>10239</v>
      </c>
      <c r="C6" s="4">
        <v>9750</v>
      </c>
      <c r="D6" s="4">
        <v>9942</v>
      </c>
      <c r="E6" s="4">
        <v>6631</v>
      </c>
      <c r="F6" s="4">
        <v>6000</v>
      </c>
      <c r="G6" s="4">
        <v>5200</v>
      </c>
    </row>
    <row r="7" spans="1:7" ht="14.25" x14ac:dyDescent="0.2">
      <c r="A7" s="4" t="s">
        <v>62</v>
      </c>
      <c r="B7" s="4">
        <v>10239</v>
      </c>
      <c r="C7" s="4">
        <v>9459</v>
      </c>
      <c r="D7" s="4">
        <v>9810</v>
      </c>
      <c r="E7" s="4">
        <v>6631</v>
      </c>
      <c r="F7" s="4">
        <v>6000</v>
      </c>
      <c r="G7" s="4">
        <v>5200</v>
      </c>
    </row>
    <row r="8" spans="1:7" ht="14.25" x14ac:dyDescent="0.2">
      <c r="A8" s="4" t="s">
        <v>3</v>
      </c>
      <c r="B8" s="4">
        <v>10239</v>
      </c>
      <c r="C8" s="4"/>
      <c r="D8" s="4"/>
      <c r="E8" s="4">
        <v>6631</v>
      </c>
      <c r="F8" s="4">
        <v>6000</v>
      </c>
      <c r="G8" s="4">
        <v>5200</v>
      </c>
    </row>
    <row r="9" spans="1:7" ht="14.25" x14ac:dyDescent="0.2">
      <c r="A9" s="4" t="s">
        <v>4</v>
      </c>
      <c r="B9" s="4">
        <v>10239</v>
      </c>
      <c r="C9" s="4">
        <v>10663</v>
      </c>
      <c r="D9" s="4">
        <v>10491</v>
      </c>
      <c r="E9" s="4">
        <v>6631</v>
      </c>
      <c r="F9" s="4">
        <v>6000</v>
      </c>
      <c r="G9" s="4">
        <v>5200</v>
      </c>
    </row>
    <row r="10" spans="1:7" ht="15" x14ac:dyDescent="0.25">
      <c r="A10" s="5" t="s">
        <v>46</v>
      </c>
      <c r="B10" s="4"/>
      <c r="C10" s="4"/>
      <c r="D10" s="4"/>
      <c r="E10" s="4"/>
      <c r="F10" s="4"/>
      <c r="G10" s="4"/>
    </row>
    <row r="11" spans="1:7" ht="14.25" x14ac:dyDescent="0.2">
      <c r="A11" s="4" t="s">
        <v>9</v>
      </c>
      <c r="B11" s="4">
        <v>6700</v>
      </c>
      <c r="C11" s="4">
        <v>6906</v>
      </c>
      <c r="D11" s="4">
        <v>6352</v>
      </c>
      <c r="E11" s="4">
        <v>3501</v>
      </c>
      <c r="F11" s="4">
        <v>3200</v>
      </c>
      <c r="G11" s="4">
        <v>4100</v>
      </c>
    </row>
    <row r="12" spans="1:7" ht="14.25" x14ac:dyDescent="0.2">
      <c r="A12" s="4" t="s">
        <v>10</v>
      </c>
      <c r="B12" s="4">
        <v>6700</v>
      </c>
      <c r="C12" s="4">
        <v>6601</v>
      </c>
      <c r="D12" s="4">
        <v>6146</v>
      </c>
      <c r="E12" s="4">
        <v>4373</v>
      </c>
      <c r="F12" s="4">
        <v>3200</v>
      </c>
      <c r="G12" s="4">
        <v>4100</v>
      </c>
    </row>
    <row r="13" spans="1:7" ht="14.25" x14ac:dyDescent="0.2">
      <c r="A13" s="4" t="s">
        <v>6</v>
      </c>
      <c r="B13" s="4">
        <v>6700</v>
      </c>
      <c r="C13" s="4">
        <v>6593</v>
      </c>
      <c r="D13" s="4">
        <v>6265</v>
      </c>
      <c r="E13" s="4">
        <v>3718</v>
      </c>
      <c r="F13" s="4">
        <v>3346</v>
      </c>
      <c r="G13" s="4">
        <v>4100</v>
      </c>
    </row>
    <row r="14" spans="1:7" ht="14.25" x14ac:dyDescent="0.2">
      <c r="A14" s="4" t="s">
        <v>7</v>
      </c>
      <c r="B14" s="4">
        <v>300</v>
      </c>
      <c r="C14" s="4"/>
      <c r="D14" s="4"/>
      <c r="E14" s="4">
        <v>3496</v>
      </c>
      <c r="F14" s="4">
        <v>520</v>
      </c>
      <c r="G14" s="4">
        <v>173</v>
      </c>
    </row>
    <row r="15" spans="1:7" ht="14.25" x14ac:dyDescent="0.2">
      <c r="A15" s="4" t="s">
        <v>18</v>
      </c>
      <c r="B15" s="4">
        <v>6700</v>
      </c>
      <c r="C15" s="4">
        <v>6460</v>
      </c>
      <c r="D15" s="4">
        <v>6138</v>
      </c>
      <c r="E15" s="4">
        <v>4826</v>
      </c>
      <c r="F15" s="4">
        <v>3200</v>
      </c>
      <c r="G15" s="4">
        <v>4100</v>
      </c>
    </row>
    <row r="16" spans="1:7" ht="14.25" x14ac:dyDescent="0.2">
      <c r="A16" s="4" t="s">
        <v>20</v>
      </c>
      <c r="B16" s="4">
        <v>127</v>
      </c>
      <c r="C16" s="4"/>
      <c r="D16" s="4"/>
      <c r="E16" s="4"/>
      <c r="F16" s="4"/>
      <c r="G16" s="4"/>
    </row>
    <row r="17" spans="1:7" ht="14.25" x14ac:dyDescent="0.2">
      <c r="A17" s="4" t="s">
        <v>19</v>
      </c>
      <c r="B17" s="4">
        <v>6700</v>
      </c>
      <c r="C17" s="4">
        <v>8214</v>
      </c>
      <c r="D17" s="4">
        <v>6470</v>
      </c>
      <c r="E17" s="4">
        <v>3493</v>
      </c>
      <c r="F17" s="4">
        <v>3500</v>
      </c>
      <c r="G17" s="4">
        <v>4900</v>
      </c>
    </row>
    <row r="18" spans="1:7" ht="14.25" x14ac:dyDescent="0.2">
      <c r="A18" s="4" t="s">
        <v>17</v>
      </c>
      <c r="B18" s="4">
        <v>6700</v>
      </c>
      <c r="C18" s="4">
        <v>6460</v>
      </c>
      <c r="D18" s="4">
        <v>6137</v>
      </c>
      <c r="E18" s="4">
        <v>3493</v>
      </c>
      <c r="F18" s="4">
        <v>3200</v>
      </c>
      <c r="G18" s="4">
        <v>4100</v>
      </c>
    </row>
    <row r="19" spans="1:7" ht="15" x14ac:dyDescent="0.25">
      <c r="A19" s="5" t="s">
        <v>50</v>
      </c>
      <c r="B19" s="4"/>
      <c r="C19" s="4"/>
      <c r="D19" s="4"/>
      <c r="E19" s="4"/>
      <c r="F19" s="4"/>
      <c r="G19" s="4"/>
    </row>
    <row r="20" spans="1:7" ht="14.25" x14ac:dyDescent="0.2">
      <c r="A20" s="4" t="s">
        <v>5</v>
      </c>
      <c r="B20" s="4">
        <v>1330</v>
      </c>
      <c r="C20" s="4">
        <v>1053</v>
      </c>
      <c r="D20" s="4">
        <v>4155</v>
      </c>
      <c r="E20" s="4">
        <v>299</v>
      </c>
      <c r="F20" s="4">
        <v>750</v>
      </c>
      <c r="G20" s="4">
        <v>220</v>
      </c>
    </row>
    <row r="21" spans="1:7" ht="14.25" x14ac:dyDescent="0.2">
      <c r="A21" s="4" t="s">
        <v>13</v>
      </c>
      <c r="B21" s="4"/>
      <c r="C21" s="4"/>
      <c r="D21" s="4"/>
      <c r="E21" s="4"/>
      <c r="F21" s="4"/>
      <c r="G21" s="4">
        <v>63</v>
      </c>
    </row>
    <row r="22" spans="1:7" ht="14.25" x14ac:dyDescent="0.2">
      <c r="A22" s="4" t="s">
        <v>15</v>
      </c>
      <c r="B22" s="4">
        <v>800</v>
      </c>
      <c r="C22" s="4">
        <v>550</v>
      </c>
      <c r="D22" s="4">
        <v>787</v>
      </c>
      <c r="E22" s="4">
        <v>377</v>
      </c>
      <c r="F22" s="4">
        <v>250</v>
      </c>
      <c r="G22" s="4">
        <v>140</v>
      </c>
    </row>
    <row r="23" spans="1:7" ht="14.25" x14ac:dyDescent="0.2">
      <c r="A23" s="4" t="s">
        <v>31</v>
      </c>
      <c r="B23" s="4">
        <v>54</v>
      </c>
      <c r="C23" s="4">
        <v>27</v>
      </c>
      <c r="D23" s="4">
        <v>221</v>
      </c>
      <c r="E23" s="4">
        <v>121</v>
      </c>
      <c r="F23" s="4"/>
      <c r="G23" s="4">
        <v>25</v>
      </c>
    </row>
    <row r="24" spans="1:7" ht="14.25" x14ac:dyDescent="0.2">
      <c r="A24" s="4" t="s">
        <v>14</v>
      </c>
      <c r="B24" s="4"/>
      <c r="C24" s="4"/>
      <c r="D24" s="4"/>
      <c r="E24" s="4"/>
      <c r="F24" s="4"/>
      <c r="G24" s="4"/>
    </row>
    <row r="25" spans="1:7" ht="14.25" x14ac:dyDescent="0.2">
      <c r="A25" s="4" t="s">
        <v>53</v>
      </c>
      <c r="B25" s="4">
        <v>185</v>
      </c>
      <c r="C25" s="4"/>
      <c r="D25" s="4"/>
      <c r="E25" s="4">
        <v>68</v>
      </c>
      <c r="F25" s="4">
        <v>250</v>
      </c>
      <c r="G25" s="4">
        <v>240</v>
      </c>
    </row>
    <row r="26" spans="1:7" ht="14.25" x14ac:dyDescent="0.2">
      <c r="A26" s="4" t="s">
        <v>8</v>
      </c>
      <c r="B26" s="4">
        <v>400</v>
      </c>
      <c r="C26" s="4"/>
      <c r="D26" s="4"/>
      <c r="E26" s="4"/>
      <c r="F26" s="4">
        <v>370</v>
      </c>
      <c r="G26" s="4">
        <v>75</v>
      </c>
    </row>
    <row r="27" spans="1:7" ht="14.25" x14ac:dyDescent="0.2">
      <c r="A27" s="4" t="s">
        <v>54</v>
      </c>
      <c r="B27" s="4"/>
      <c r="C27" s="4"/>
      <c r="D27" s="4"/>
      <c r="E27" s="4"/>
      <c r="F27" s="4"/>
      <c r="G27" s="4"/>
    </row>
    <row r="28" spans="1:7" ht="15" x14ac:dyDescent="0.25">
      <c r="A28" s="5" t="s">
        <v>49</v>
      </c>
      <c r="B28" s="4"/>
      <c r="C28" s="4"/>
      <c r="D28" s="4"/>
      <c r="E28" s="4"/>
      <c r="F28" s="4"/>
      <c r="G28" s="4"/>
    </row>
    <row r="29" spans="1:7" ht="14.25" x14ac:dyDescent="0.2">
      <c r="A29" s="4" t="s">
        <v>21</v>
      </c>
      <c r="B29" s="4">
        <v>1950</v>
      </c>
      <c r="C29" s="4">
        <v>2882</v>
      </c>
      <c r="D29" s="4">
        <v>723</v>
      </c>
      <c r="E29" s="4">
        <v>2457</v>
      </c>
      <c r="F29" s="4">
        <v>1300</v>
      </c>
      <c r="G29" s="4">
        <v>1200</v>
      </c>
    </row>
    <row r="30" spans="1:7" ht="14.25" x14ac:dyDescent="0.2">
      <c r="A30" s="4" t="s">
        <v>22</v>
      </c>
      <c r="B30" s="4">
        <v>1950</v>
      </c>
      <c r="C30" s="4">
        <v>2456</v>
      </c>
      <c r="D30" s="4">
        <v>634</v>
      </c>
      <c r="E30" s="4">
        <v>2466</v>
      </c>
      <c r="F30" s="4">
        <v>1300</v>
      </c>
      <c r="G30" s="4">
        <v>1200</v>
      </c>
    </row>
    <row r="31" spans="1:7" ht="14.25" x14ac:dyDescent="0.2">
      <c r="A31" s="4" t="s">
        <v>16</v>
      </c>
      <c r="B31" s="4">
        <v>1950</v>
      </c>
      <c r="C31" s="4">
        <v>2444</v>
      </c>
      <c r="D31" s="4">
        <v>701</v>
      </c>
      <c r="E31" s="4">
        <v>2442</v>
      </c>
      <c r="F31" s="4">
        <v>1300</v>
      </c>
      <c r="G31" s="4">
        <v>1200</v>
      </c>
    </row>
    <row r="32" spans="1:7" ht="15" x14ac:dyDescent="0.25">
      <c r="A32" s="5" t="s">
        <v>48</v>
      </c>
      <c r="B32" s="4"/>
      <c r="C32" s="4"/>
      <c r="D32" s="4"/>
      <c r="E32" s="4"/>
      <c r="F32" s="4"/>
      <c r="G32" s="4"/>
    </row>
    <row r="33" spans="1:7" ht="14.25" x14ac:dyDescent="0.2">
      <c r="A33" s="4" t="s">
        <v>12</v>
      </c>
      <c r="B33" s="4">
        <v>930</v>
      </c>
      <c r="C33" s="4">
        <v>822</v>
      </c>
      <c r="D33" s="4">
        <v>509</v>
      </c>
      <c r="E33" s="4">
        <v>472</v>
      </c>
      <c r="F33" s="4">
        <v>420</v>
      </c>
      <c r="G33" s="4">
        <v>900</v>
      </c>
    </row>
    <row r="34" spans="1:7" ht="14.25" x14ac:dyDescent="0.2">
      <c r="A34" s="4" t="s">
        <v>25</v>
      </c>
      <c r="B34" s="4">
        <v>930</v>
      </c>
      <c r="C34" s="4">
        <v>668</v>
      </c>
      <c r="D34" s="4">
        <v>53</v>
      </c>
      <c r="E34" s="4">
        <v>442</v>
      </c>
      <c r="F34" s="4">
        <v>380</v>
      </c>
      <c r="G34" s="4">
        <v>700</v>
      </c>
    </row>
    <row r="35" spans="1:7" ht="14.25" x14ac:dyDescent="0.2">
      <c r="A35" s="4" t="s">
        <v>36</v>
      </c>
      <c r="B35" s="4">
        <v>930</v>
      </c>
      <c r="C35" s="4">
        <v>1057</v>
      </c>
      <c r="D35" s="4">
        <v>321</v>
      </c>
      <c r="E35" s="4"/>
      <c r="F35" s="4">
        <v>370</v>
      </c>
      <c r="G35" s="4">
        <v>2</v>
      </c>
    </row>
    <row r="36" spans="1:7" ht="15" x14ac:dyDescent="0.25">
      <c r="A36" s="5" t="s">
        <v>47</v>
      </c>
      <c r="B36" s="4"/>
      <c r="C36" s="4"/>
      <c r="D36" s="4"/>
      <c r="E36" s="4"/>
      <c r="F36" s="4"/>
      <c r="G36" s="4"/>
    </row>
    <row r="37" spans="1:7" ht="14.25" x14ac:dyDescent="0.2">
      <c r="A37" s="4" t="s">
        <v>11</v>
      </c>
      <c r="B37" s="4"/>
      <c r="C37" s="4">
        <v>342</v>
      </c>
      <c r="D37" s="4">
        <v>443</v>
      </c>
      <c r="E37" s="4">
        <v>294</v>
      </c>
      <c r="F37" s="4">
        <v>500</v>
      </c>
      <c r="G37" s="4">
        <v>500</v>
      </c>
    </row>
    <row r="38" spans="1:7" ht="14.25" x14ac:dyDescent="0.2">
      <c r="A38" s="4" t="s">
        <v>24</v>
      </c>
      <c r="B38" s="4"/>
      <c r="C38" s="4">
        <v>1057</v>
      </c>
      <c r="D38" s="4">
        <v>321</v>
      </c>
      <c r="E38" s="4">
        <v>3497</v>
      </c>
      <c r="F38" s="4">
        <v>90</v>
      </c>
      <c r="G38" s="4">
        <v>340</v>
      </c>
    </row>
    <row r="39" spans="1:7" ht="14.25" x14ac:dyDescent="0.2">
      <c r="A39" s="4" t="s">
        <v>23</v>
      </c>
      <c r="B39" s="4"/>
      <c r="C39" s="4">
        <v>94</v>
      </c>
      <c r="D39" s="4">
        <v>634</v>
      </c>
      <c r="E39" s="4">
        <v>129</v>
      </c>
      <c r="F39" s="4">
        <v>420</v>
      </c>
      <c r="G39" s="4">
        <v>100</v>
      </c>
    </row>
    <row r="40" spans="1:7" ht="14.25" x14ac:dyDescent="0.2">
      <c r="A40" s="4" t="s">
        <v>40</v>
      </c>
      <c r="B40" s="4"/>
      <c r="C40" s="4"/>
      <c r="D40" s="4"/>
      <c r="E40" s="4"/>
      <c r="F40" s="4">
        <v>120</v>
      </c>
      <c r="G40" s="4"/>
    </row>
    <row r="41" spans="1:7" ht="15" x14ac:dyDescent="0.25">
      <c r="A41" s="5" t="s">
        <v>55</v>
      </c>
      <c r="B41" s="4"/>
      <c r="C41" s="4"/>
      <c r="D41" s="4"/>
      <c r="E41" s="4"/>
      <c r="F41" s="4"/>
      <c r="G41" s="4"/>
    </row>
    <row r="42" spans="1:7" ht="14.25" x14ac:dyDescent="0.2">
      <c r="A42" s="4" t="s">
        <v>55</v>
      </c>
      <c r="B42" s="4"/>
      <c r="C42" s="4"/>
      <c r="D42" s="4"/>
      <c r="E42" s="4"/>
      <c r="F42" s="4"/>
      <c r="G42" s="4"/>
    </row>
    <row r="43" spans="1:7" ht="15" x14ac:dyDescent="0.25">
      <c r="A43" s="5" t="s">
        <v>51</v>
      </c>
      <c r="B43" s="4"/>
      <c r="C43" s="4"/>
      <c r="D43" s="4"/>
      <c r="E43" s="4"/>
      <c r="F43" s="4"/>
      <c r="G43" s="4"/>
    </row>
    <row r="44" spans="1:7" ht="14.25" x14ac:dyDescent="0.2">
      <c r="A44" s="4" t="s">
        <v>38</v>
      </c>
      <c r="B44" s="4">
        <v>50</v>
      </c>
      <c r="C44" s="4"/>
      <c r="D44" s="4"/>
      <c r="E44" s="4"/>
      <c r="F44" s="4">
        <v>80</v>
      </c>
      <c r="G44" s="4"/>
    </row>
    <row r="45" spans="1:7" ht="14.25" x14ac:dyDescent="0.2">
      <c r="A45" s="4" t="s">
        <v>39</v>
      </c>
      <c r="B45" s="4"/>
      <c r="C45" s="4"/>
      <c r="D45" s="4"/>
      <c r="E45" s="4"/>
      <c r="F45" s="4"/>
      <c r="G45" s="4"/>
    </row>
    <row r="46" spans="1:7" ht="14.25" x14ac:dyDescent="0.2">
      <c r="A46" s="4" t="s">
        <v>26</v>
      </c>
      <c r="B46" s="4">
        <v>53</v>
      </c>
      <c r="C46" s="4"/>
      <c r="D46" s="4"/>
      <c r="E46" s="4"/>
      <c r="F46" s="4"/>
      <c r="G46" s="4"/>
    </row>
    <row r="47" spans="1:7" ht="14.25" x14ac:dyDescent="0.2">
      <c r="A47" s="4" t="s">
        <v>32</v>
      </c>
      <c r="B47" s="4">
        <v>12</v>
      </c>
      <c r="C47" s="4"/>
      <c r="D47" s="4"/>
      <c r="E47" s="4"/>
      <c r="F47" s="4"/>
      <c r="G47" s="4"/>
    </row>
    <row r="48" spans="1:7" ht="14.25" x14ac:dyDescent="0.2">
      <c r="A48" s="4" t="s">
        <v>30</v>
      </c>
      <c r="B48" s="4">
        <v>37</v>
      </c>
      <c r="C48" s="4"/>
      <c r="D48" s="4">
        <v>39</v>
      </c>
      <c r="E48" s="4"/>
      <c r="F48" s="4"/>
      <c r="G48" s="4"/>
    </row>
    <row r="49" spans="1:7" ht="14.25" x14ac:dyDescent="0.2">
      <c r="A49" s="4" t="s">
        <v>37</v>
      </c>
      <c r="B49" s="4"/>
      <c r="C49" s="4"/>
      <c r="D49" s="4"/>
      <c r="E49" s="4"/>
      <c r="F49" s="4"/>
      <c r="G49" s="4"/>
    </row>
    <row r="50" spans="1:7" ht="14.25" x14ac:dyDescent="0.2">
      <c r="A50" s="4" t="s">
        <v>27</v>
      </c>
      <c r="B50" s="4">
        <v>118</v>
      </c>
      <c r="C50" s="4"/>
      <c r="D50" s="4"/>
      <c r="E50" s="4"/>
      <c r="F50" s="4"/>
      <c r="G50" s="4"/>
    </row>
    <row r="51" spans="1:7" ht="14.25" x14ac:dyDescent="0.2">
      <c r="A51" s="4" t="s">
        <v>44</v>
      </c>
      <c r="B51" s="4"/>
      <c r="C51" s="4"/>
      <c r="D51" s="4"/>
      <c r="E51" s="4"/>
      <c r="F51" s="4"/>
      <c r="G51" s="4"/>
    </row>
    <row r="52" spans="1:7" ht="15" x14ac:dyDescent="0.25">
      <c r="A52" s="5" t="s">
        <v>52</v>
      </c>
      <c r="B52" s="4"/>
      <c r="C52" s="4"/>
      <c r="D52" s="4"/>
      <c r="E52" s="4"/>
      <c r="F52" s="4"/>
      <c r="G52" s="4"/>
    </row>
    <row r="53" spans="1:7" ht="14.25" x14ac:dyDescent="0.2">
      <c r="A53" s="4" t="s">
        <v>28</v>
      </c>
      <c r="B53" s="4">
        <v>400</v>
      </c>
      <c r="C53" s="4"/>
      <c r="D53" s="4"/>
      <c r="E53" s="4"/>
      <c r="F53" s="4">
        <v>400</v>
      </c>
      <c r="G53" s="4"/>
    </row>
    <row r="54" spans="1:7" ht="14.25" x14ac:dyDescent="0.2">
      <c r="A54" s="4" t="s">
        <v>43</v>
      </c>
      <c r="B54" s="4"/>
      <c r="C54" s="4"/>
      <c r="D54" s="4"/>
      <c r="E54" s="4"/>
      <c r="F54" s="4"/>
      <c r="G54" s="4"/>
    </row>
    <row r="55" spans="1:7" ht="14.25" x14ac:dyDescent="0.2">
      <c r="A55" s="4" t="s">
        <v>35</v>
      </c>
      <c r="B55" s="4"/>
      <c r="C55" s="4"/>
      <c r="D55" s="4"/>
      <c r="E55" s="4"/>
      <c r="F55" s="4"/>
      <c r="G55" s="4"/>
    </row>
    <row r="56" spans="1:7" ht="14.25" x14ac:dyDescent="0.2">
      <c r="A56" s="4" t="s">
        <v>29</v>
      </c>
      <c r="B56" s="4"/>
      <c r="C56" s="4"/>
      <c r="D56" s="4"/>
      <c r="E56" s="4"/>
      <c r="F56" s="4"/>
      <c r="G56" s="4"/>
    </row>
    <row r="57" spans="1:7" ht="14.25" x14ac:dyDescent="0.2">
      <c r="A57" s="4"/>
      <c r="B57" s="4"/>
      <c r="C57" s="4"/>
      <c r="D57" s="4"/>
      <c r="E57" s="4"/>
      <c r="F57" s="4"/>
      <c r="G57" s="4"/>
    </row>
    <row r="58" spans="1:7" ht="14.25" x14ac:dyDescent="0.2">
      <c r="A58" s="4" t="s">
        <v>56</v>
      </c>
      <c r="B58" s="4"/>
      <c r="C58" s="4"/>
      <c r="D58" s="4"/>
      <c r="E58" s="4"/>
      <c r="F58" s="4"/>
      <c r="G58" s="4"/>
    </row>
    <row r="59" spans="1:7" ht="14.25" x14ac:dyDescent="0.2">
      <c r="A59" s="7"/>
      <c r="B59" s="7"/>
      <c r="C59" s="7"/>
      <c r="D59" s="7"/>
      <c r="E59" s="7"/>
      <c r="F59" s="7"/>
      <c r="G59" s="7"/>
    </row>
    <row r="60" spans="1:7" ht="14.25" x14ac:dyDescent="0.2">
      <c r="A60" s="4" t="s">
        <v>34</v>
      </c>
      <c r="B60" s="4">
        <f>SUM(B3:B56)</f>
        <v>114140</v>
      </c>
      <c r="C60" s="4">
        <f>SUM(C4:C59)</f>
        <v>103522</v>
      </c>
      <c r="D60" s="4">
        <f>SUM(D4:D59)</f>
        <v>96935</v>
      </c>
      <c r="E60" s="4">
        <f>SUM(E3:E56)</f>
        <v>79750</v>
      </c>
      <c r="F60" s="4">
        <f>SUM(F3:F56)</f>
        <v>64466</v>
      </c>
      <c r="G60" s="4">
        <f>SUM(G3:G56)</f>
        <v>63678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47"/>
  <sheetViews>
    <sheetView workbookViewId="0">
      <pane xSplit="2" topLeftCell="C1" activePane="topRight" state="frozen"/>
      <selection pane="topRight" activeCell="T8" sqref="T8"/>
    </sheetView>
  </sheetViews>
  <sheetFormatPr defaultColWidth="9.28515625" defaultRowHeight="14.25" x14ac:dyDescent="0.2"/>
  <cols>
    <col min="1" max="1" width="9.28515625" style="7"/>
    <col min="2" max="2" width="20.5703125" style="7" customWidth="1"/>
    <col min="3" max="3" width="7.42578125" style="7" customWidth="1"/>
    <col min="4" max="4" width="9.140625" style="7" customWidth="1"/>
    <col min="5" max="5" width="8.5703125" style="7" customWidth="1"/>
    <col min="6" max="6" width="9.140625" style="7" customWidth="1"/>
    <col min="7" max="10" width="8.5703125" style="7" customWidth="1"/>
    <col min="11" max="11" width="9.140625" style="7" customWidth="1"/>
    <col min="12" max="14" width="6.7109375" style="7" customWidth="1"/>
    <col min="15" max="15" width="7.28515625" style="7" customWidth="1"/>
    <col min="16" max="17" width="6.7109375" style="7" customWidth="1"/>
    <col min="18" max="25" width="7.7109375" style="7" customWidth="1"/>
    <col min="26" max="26" width="7.28515625" style="7" customWidth="1"/>
    <col min="27" max="27" width="9.28515625" style="7" customWidth="1"/>
    <col min="28" max="28" width="8.5703125" style="7" customWidth="1"/>
    <col min="29" max="30" width="8.42578125" style="7" customWidth="1"/>
    <col min="31" max="31" width="8.5703125" style="7" customWidth="1"/>
    <col min="32" max="32" width="8" style="7" customWidth="1"/>
    <col min="33" max="33" width="8.140625" style="7" customWidth="1"/>
    <col min="34" max="35" width="9.28515625" style="7"/>
    <col min="36" max="36" width="7" style="7" bestFit="1" customWidth="1"/>
    <col min="37" max="16384" width="9.28515625" style="7"/>
  </cols>
  <sheetData>
    <row r="1" spans="1:34" ht="27" customHeight="1" x14ac:dyDescent="0.2">
      <c r="B1" s="84"/>
      <c r="C1" s="38" t="s">
        <v>136</v>
      </c>
      <c r="D1" s="38" t="s">
        <v>136</v>
      </c>
      <c r="E1" s="38" t="s">
        <v>136</v>
      </c>
      <c r="F1" s="38" t="s">
        <v>136</v>
      </c>
      <c r="G1" s="38" t="s">
        <v>136</v>
      </c>
      <c r="H1" s="38" t="s">
        <v>136</v>
      </c>
      <c r="I1" s="38" t="s">
        <v>136</v>
      </c>
      <c r="J1" s="38" t="s">
        <v>137</v>
      </c>
      <c r="K1" s="69" t="s">
        <v>137</v>
      </c>
      <c r="L1" s="69" t="s">
        <v>137</v>
      </c>
      <c r="M1" s="69" t="s">
        <v>98</v>
      </c>
      <c r="N1" s="69" t="s">
        <v>98</v>
      </c>
      <c r="O1" s="69" t="s">
        <v>137</v>
      </c>
      <c r="P1" s="69" t="s">
        <v>137</v>
      </c>
      <c r="Q1" s="69" t="s">
        <v>136</v>
      </c>
      <c r="R1" s="69" t="s">
        <v>136</v>
      </c>
      <c r="S1" s="69" t="s">
        <v>136</v>
      </c>
      <c r="T1" s="69" t="s">
        <v>136</v>
      </c>
      <c r="U1" s="43" t="s">
        <v>98</v>
      </c>
      <c r="V1" s="43" t="s">
        <v>98</v>
      </c>
      <c r="W1" s="43" t="s">
        <v>98</v>
      </c>
      <c r="X1" s="43" t="s">
        <v>136</v>
      </c>
      <c r="Y1" s="43" t="s">
        <v>98</v>
      </c>
      <c r="Z1" s="43" t="s">
        <v>136</v>
      </c>
      <c r="AA1" s="41" t="s">
        <v>136</v>
      </c>
      <c r="AB1" s="41" t="s">
        <v>136</v>
      </c>
      <c r="AC1" s="49" t="s">
        <v>136</v>
      </c>
      <c r="AD1" s="49" t="s">
        <v>136</v>
      </c>
      <c r="AE1" s="49" t="s">
        <v>136</v>
      </c>
      <c r="AF1" s="49" t="s">
        <v>136</v>
      </c>
      <c r="AG1" s="49" t="s">
        <v>136</v>
      </c>
      <c r="AH1" s="49" t="s">
        <v>136</v>
      </c>
    </row>
    <row r="2" spans="1:34" s="17" customFormat="1" ht="113.1" customHeight="1" x14ac:dyDescent="0.2">
      <c r="A2" s="93" t="s">
        <v>96</v>
      </c>
      <c r="B2" s="85" t="s">
        <v>167</v>
      </c>
      <c r="C2" s="27" t="s">
        <v>89</v>
      </c>
      <c r="D2" s="28" t="s">
        <v>199</v>
      </c>
      <c r="E2" s="27" t="s">
        <v>90</v>
      </c>
      <c r="F2" s="27" t="s">
        <v>61</v>
      </c>
      <c r="G2" s="27" t="s">
        <v>91</v>
      </c>
      <c r="H2" s="27" t="s">
        <v>97</v>
      </c>
      <c r="I2" s="27" t="s">
        <v>154</v>
      </c>
      <c r="J2" s="27" t="s">
        <v>94</v>
      </c>
      <c r="K2" s="61" t="s">
        <v>138</v>
      </c>
      <c r="L2" s="70" t="s">
        <v>139</v>
      </c>
      <c r="M2" s="61" t="s">
        <v>146</v>
      </c>
      <c r="N2" s="70" t="s">
        <v>143</v>
      </c>
      <c r="O2" s="70" t="s">
        <v>140</v>
      </c>
      <c r="P2" s="70" t="s">
        <v>141</v>
      </c>
      <c r="Q2" s="70" t="s">
        <v>142</v>
      </c>
      <c r="R2" s="70" t="s">
        <v>188</v>
      </c>
      <c r="S2" s="70" t="s">
        <v>144</v>
      </c>
      <c r="T2" s="70" t="s">
        <v>148</v>
      </c>
      <c r="U2" s="44" t="s">
        <v>152</v>
      </c>
      <c r="V2" s="45" t="s">
        <v>153</v>
      </c>
      <c r="W2" s="45" t="s">
        <v>223</v>
      </c>
      <c r="X2" s="45" t="s">
        <v>150</v>
      </c>
      <c r="Y2" s="45" t="s">
        <v>182</v>
      </c>
      <c r="Z2" s="45" t="s">
        <v>151</v>
      </c>
      <c r="AA2" s="42" t="s">
        <v>173</v>
      </c>
      <c r="AB2" s="42" t="s">
        <v>174</v>
      </c>
      <c r="AC2" s="51" t="s">
        <v>178</v>
      </c>
      <c r="AD2" s="52" t="s">
        <v>179</v>
      </c>
      <c r="AE2" s="52" t="s">
        <v>180</v>
      </c>
      <c r="AF2" s="52" t="s">
        <v>181</v>
      </c>
      <c r="AG2" s="52" t="s">
        <v>222</v>
      </c>
      <c r="AH2" s="52" t="s">
        <v>208</v>
      </c>
    </row>
    <row r="3" spans="1:34" s="2" customFormat="1" x14ac:dyDescent="0.2">
      <c r="B3" s="102" t="s">
        <v>177</v>
      </c>
      <c r="C3" s="102">
        <v>9766.7000000000007</v>
      </c>
      <c r="D3" s="102">
        <v>8377.7000000000007</v>
      </c>
      <c r="E3" s="103">
        <v>7347</v>
      </c>
      <c r="F3" s="104">
        <v>6567</v>
      </c>
      <c r="G3" s="104">
        <v>6423</v>
      </c>
      <c r="H3" s="103">
        <v>4997</v>
      </c>
      <c r="I3" s="103">
        <v>23096</v>
      </c>
      <c r="J3" s="104">
        <v>2662</v>
      </c>
      <c r="K3" s="104">
        <v>11734</v>
      </c>
      <c r="L3" s="104">
        <v>9787</v>
      </c>
      <c r="M3" s="104">
        <v>18633</v>
      </c>
      <c r="N3" s="104">
        <v>19633</v>
      </c>
      <c r="O3" s="104">
        <v>14595</v>
      </c>
      <c r="P3" s="104">
        <v>11838</v>
      </c>
      <c r="Q3" s="104">
        <v>14009</v>
      </c>
      <c r="R3" s="104">
        <v>3629</v>
      </c>
      <c r="S3" s="104">
        <v>17741</v>
      </c>
      <c r="T3" s="104">
        <v>17029</v>
      </c>
      <c r="U3" s="104">
        <v>25105</v>
      </c>
      <c r="V3" s="104">
        <v>28116</v>
      </c>
      <c r="W3" s="104">
        <v>20177</v>
      </c>
      <c r="X3" s="104">
        <v>12666</v>
      </c>
      <c r="Y3" s="104">
        <v>18169</v>
      </c>
      <c r="Z3" s="104">
        <v>15951</v>
      </c>
      <c r="AA3" s="104">
        <v>10855</v>
      </c>
      <c r="AB3" s="104">
        <v>9876</v>
      </c>
      <c r="AC3" s="104">
        <v>10532</v>
      </c>
      <c r="AD3" s="104">
        <v>7585</v>
      </c>
      <c r="AE3" s="104">
        <v>12188</v>
      </c>
      <c r="AF3" s="104">
        <v>9729</v>
      </c>
      <c r="AG3" s="104">
        <v>18233</v>
      </c>
      <c r="AH3" s="102">
        <v>11756</v>
      </c>
    </row>
    <row r="4" spans="1:34" s="2" customFormat="1" x14ac:dyDescent="0.2">
      <c r="E4" s="48"/>
      <c r="F4" s="35"/>
      <c r="G4" s="35"/>
      <c r="H4" s="48"/>
      <c r="I4" s="4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4" s="2" customFormat="1" x14ac:dyDescent="0.2">
      <c r="E5" s="48"/>
      <c r="F5" s="35"/>
      <c r="G5" s="35"/>
      <c r="H5" s="48"/>
      <c r="I5" s="4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4" s="2" customFormat="1" x14ac:dyDescent="0.2">
      <c r="E6" s="48"/>
      <c r="F6" s="35"/>
      <c r="G6" s="35"/>
      <c r="H6" s="48"/>
      <c r="I6" s="4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4" s="2" customFormat="1" x14ac:dyDescent="0.2">
      <c r="E7" s="48"/>
      <c r="F7" s="35"/>
      <c r="G7" s="35"/>
      <c r="H7" s="48"/>
      <c r="I7" s="48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4" s="2" customFormat="1" x14ac:dyDescent="0.2">
      <c r="E8" s="36"/>
      <c r="H8" s="36"/>
      <c r="I8" s="36"/>
    </row>
    <row r="9" spans="1:34" s="2" customFormat="1" x14ac:dyDescent="0.2">
      <c r="E9" s="36"/>
      <c r="H9" s="36"/>
      <c r="I9" s="36"/>
    </row>
    <row r="10" spans="1:34" s="2" customFormat="1" x14ac:dyDescent="0.2">
      <c r="E10" s="36"/>
      <c r="H10" s="36"/>
      <c r="I10" s="36"/>
    </row>
    <row r="11" spans="1:34" s="2" customFormat="1" x14ac:dyDescent="0.2">
      <c r="E11" s="36"/>
      <c r="H11" s="36"/>
      <c r="I11" s="36"/>
    </row>
    <row r="12" spans="1:34" s="2" customFormat="1" x14ac:dyDescent="0.2">
      <c r="E12" s="36"/>
      <c r="H12" s="36"/>
      <c r="I12" s="36"/>
    </row>
    <row r="13" spans="1:34" s="2" customFormat="1" x14ac:dyDescent="0.2">
      <c r="E13" s="36"/>
      <c r="H13" s="36"/>
      <c r="I13" s="36"/>
    </row>
    <row r="14" spans="1:34" s="2" customFormat="1" x14ac:dyDescent="0.2">
      <c r="E14" s="36"/>
      <c r="H14" s="36"/>
      <c r="I14" s="36"/>
    </row>
    <row r="15" spans="1:34" s="2" customFormat="1" x14ac:dyDescent="0.2">
      <c r="E15" s="36"/>
      <c r="H15" s="36"/>
      <c r="I15" s="36"/>
    </row>
    <row r="16" spans="1:34" s="2" customFormat="1" x14ac:dyDescent="0.2">
      <c r="E16" s="36"/>
      <c r="H16" s="36"/>
      <c r="I16" s="36"/>
    </row>
    <row r="17" spans="5:9" s="2" customFormat="1" x14ac:dyDescent="0.2">
      <c r="E17" s="36"/>
      <c r="H17" s="36"/>
      <c r="I17" s="36"/>
    </row>
    <row r="18" spans="5:9" s="2" customFormat="1" x14ac:dyDescent="0.2">
      <c r="E18" s="36"/>
    </row>
    <row r="19" spans="5:9" s="2" customFormat="1" x14ac:dyDescent="0.2">
      <c r="E19" s="36"/>
    </row>
    <row r="20" spans="5:9" s="2" customFormat="1" x14ac:dyDescent="0.2">
      <c r="E20" s="36"/>
    </row>
    <row r="21" spans="5:9" s="2" customFormat="1" x14ac:dyDescent="0.2">
      <c r="E21" s="36"/>
    </row>
    <row r="22" spans="5:9" s="2" customFormat="1" x14ac:dyDescent="0.2"/>
    <row r="23" spans="5:9" s="2" customFormat="1" x14ac:dyDescent="0.2"/>
    <row r="24" spans="5:9" s="2" customFormat="1" x14ac:dyDescent="0.2"/>
    <row r="25" spans="5:9" s="2" customFormat="1" x14ac:dyDescent="0.2"/>
    <row r="26" spans="5:9" s="2" customFormat="1" x14ac:dyDescent="0.2"/>
    <row r="27" spans="5:9" s="2" customFormat="1" x14ac:dyDescent="0.2"/>
    <row r="28" spans="5:9" s="2" customFormat="1" x14ac:dyDescent="0.2"/>
    <row r="29" spans="5:9" s="2" customFormat="1" x14ac:dyDescent="0.2"/>
    <row r="30" spans="5:9" s="2" customFormat="1" x14ac:dyDescent="0.2"/>
    <row r="31" spans="5:9" s="2" customFormat="1" x14ac:dyDescent="0.2"/>
    <row r="32" spans="5:9" s="2" customFormat="1" x14ac:dyDescent="0.2"/>
    <row r="33" spans="34:36" s="2" customFormat="1" x14ac:dyDescent="0.2"/>
    <row r="34" spans="34:36" s="2" customFormat="1" x14ac:dyDescent="0.2"/>
    <row r="35" spans="34:36" s="2" customFormat="1" x14ac:dyDescent="0.2"/>
    <row r="36" spans="34:36" s="2" customFormat="1" x14ac:dyDescent="0.2"/>
    <row r="37" spans="34:36" s="2" customFormat="1" x14ac:dyDescent="0.2"/>
    <row r="38" spans="34:36" s="2" customFormat="1" x14ac:dyDescent="0.2"/>
    <row r="39" spans="34:36" s="2" customFormat="1" x14ac:dyDescent="0.2"/>
    <row r="40" spans="34:36" s="2" customFormat="1" x14ac:dyDescent="0.2"/>
    <row r="41" spans="34:36" s="2" customFormat="1" x14ac:dyDescent="0.2"/>
    <row r="42" spans="34:36" s="2" customFormat="1" x14ac:dyDescent="0.2"/>
    <row r="43" spans="34:36" s="2" customFormat="1" x14ac:dyDescent="0.2"/>
    <row r="44" spans="34:36" s="2" customFormat="1" x14ac:dyDescent="0.2"/>
    <row r="45" spans="34:36" s="2" customFormat="1" x14ac:dyDescent="0.2"/>
    <row r="47" spans="34:36" x14ac:dyDescent="0.2">
      <c r="AH47" s="2"/>
      <c r="AI47" s="2"/>
      <c r="AJ47" s="2"/>
    </row>
  </sheetData>
  <printOptions headings="1" gridLines="1"/>
  <pageMargins left="0.7" right="0.7" top="0.75" bottom="0.75" header="0.3" footer="0.3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81"/>
  <sheetViews>
    <sheetView topLeftCell="A21" workbookViewId="0">
      <pane xSplit="2" topLeftCell="C1" activePane="topRight" state="frozen"/>
      <selection pane="topRight" activeCell="E41" sqref="E41"/>
    </sheetView>
  </sheetViews>
  <sheetFormatPr defaultColWidth="9.28515625" defaultRowHeight="14.25" x14ac:dyDescent="0.2"/>
  <cols>
    <col min="1" max="1" width="9.28515625" style="7"/>
    <col min="2" max="2" width="20.5703125" style="7" customWidth="1"/>
    <col min="3" max="3" width="7.42578125" style="7" customWidth="1"/>
    <col min="4" max="4" width="9.140625" style="7" customWidth="1"/>
    <col min="5" max="5" width="8.5703125" style="7" customWidth="1"/>
    <col min="6" max="6" width="9.140625" style="7" customWidth="1"/>
    <col min="7" max="10" width="8.5703125" style="7" customWidth="1"/>
    <col min="11" max="11" width="9.140625" style="7" customWidth="1"/>
    <col min="12" max="14" width="6.7109375" style="7" customWidth="1"/>
    <col min="15" max="15" width="7.28515625" style="7" customWidth="1"/>
    <col min="16" max="17" width="6.7109375" style="7" customWidth="1"/>
    <col min="18" max="25" width="7.7109375" style="7" customWidth="1"/>
    <col min="26" max="26" width="7.28515625" style="7" customWidth="1"/>
    <col min="27" max="27" width="9.28515625" style="7" customWidth="1"/>
    <col min="28" max="28" width="8.5703125" style="7" customWidth="1"/>
    <col min="29" max="30" width="8.42578125" style="7" customWidth="1"/>
    <col min="31" max="31" width="8.5703125" style="7" customWidth="1"/>
    <col min="32" max="32" width="8" style="7" customWidth="1"/>
    <col min="33" max="33" width="8.140625" style="7" customWidth="1"/>
    <col min="34" max="35" width="9.28515625" style="7"/>
    <col min="36" max="36" width="7" style="7" bestFit="1" customWidth="1"/>
    <col min="37" max="16384" width="9.28515625" style="7"/>
  </cols>
  <sheetData>
    <row r="1" spans="1:34" ht="27" customHeight="1" x14ac:dyDescent="0.2">
      <c r="B1" s="84"/>
      <c r="C1" s="38" t="s">
        <v>136</v>
      </c>
      <c r="D1" s="38" t="s">
        <v>136</v>
      </c>
      <c r="E1" s="38" t="s">
        <v>136</v>
      </c>
      <c r="F1" s="38" t="s">
        <v>136</v>
      </c>
      <c r="G1" s="38" t="s">
        <v>136</v>
      </c>
      <c r="H1" s="38" t="s">
        <v>136</v>
      </c>
      <c r="I1" s="38" t="s">
        <v>136</v>
      </c>
      <c r="J1" s="38" t="s">
        <v>137</v>
      </c>
      <c r="K1" s="69" t="s">
        <v>137</v>
      </c>
      <c r="L1" s="69" t="s">
        <v>137</v>
      </c>
      <c r="M1" s="69" t="s">
        <v>98</v>
      </c>
      <c r="N1" s="69" t="s">
        <v>98</v>
      </c>
      <c r="O1" s="69" t="s">
        <v>137</v>
      </c>
      <c r="P1" s="69" t="s">
        <v>137</v>
      </c>
      <c r="Q1" s="69" t="s">
        <v>136</v>
      </c>
      <c r="R1" s="69" t="s">
        <v>136</v>
      </c>
      <c r="S1" s="69" t="s">
        <v>136</v>
      </c>
      <c r="T1" s="69" t="s">
        <v>136</v>
      </c>
      <c r="U1" s="43" t="s">
        <v>98</v>
      </c>
      <c r="V1" s="43" t="s">
        <v>98</v>
      </c>
      <c r="W1" s="43" t="s">
        <v>98</v>
      </c>
      <c r="X1" s="43" t="s">
        <v>136</v>
      </c>
      <c r="Y1" s="43" t="s">
        <v>98</v>
      </c>
      <c r="Z1" s="43" t="s">
        <v>136</v>
      </c>
      <c r="AA1" s="41" t="s">
        <v>136</v>
      </c>
      <c r="AB1" s="41" t="s">
        <v>136</v>
      </c>
      <c r="AC1" s="49" t="s">
        <v>136</v>
      </c>
      <c r="AD1" s="49" t="s">
        <v>136</v>
      </c>
      <c r="AE1" s="49" t="s">
        <v>136</v>
      </c>
      <c r="AF1" s="49" t="s">
        <v>136</v>
      </c>
      <c r="AG1" s="49" t="s">
        <v>136</v>
      </c>
      <c r="AH1" s="49" t="s">
        <v>136</v>
      </c>
    </row>
    <row r="2" spans="1:34" s="17" customFormat="1" ht="113.1" customHeight="1" x14ac:dyDescent="0.2">
      <c r="A2" s="116" t="s">
        <v>96</v>
      </c>
      <c r="B2" s="85" t="s">
        <v>167</v>
      </c>
      <c r="C2" s="27" t="s">
        <v>89</v>
      </c>
      <c r="D2" s="28" t="s">
        <v>199</v>
      </c>
      <c r="E2" s="27" t="s">
        <v>90</v>
      </c>
      <c r="F2" s="27" t="s">
        <v>61</v>
      </c>
      <c r="G2" s="27" t="s">
        <v>91</v>
      </c>
      <c r="H2" s="27" t="s">
        <v>97</v>
      </c>
      <c r="I2" s="27" t="s">
        <v>154</v>
      </c>
      <c r="J2" s="27" t="s">
        <v>94</v>
      </c>
      <c r="K2" s="61" t="s">
        <v>138</v>
      </c>
      <c r="L2" s="70" t="s">
        <v>139</v>
      </c>
      <c r="M2" s="61" t="s">
        <v>146</v>
      </c>
      <c r="N2" s="70" t="s">
        <v>143</v>
      </c>
      <c r="O2" s="70" t="s">
        <v>140</v>
      </c>
      <c r="P2" s="70" t="s">
        <v>141</v>
      </c>
      <c r="Q2" s="70" t="s">
        <v>142</v>
      </c>
      <c r="R2" s="70" t="s">
        <v>188</v>
      </c>
      <c r="S2" s="70" t="s">
        <v>144</v>
      </c>
      <c r="T2" s="70" t="s">
        <v>148</v>
      </c>
      <c r="U2" s="44" t="s">
        <v>152</v>
      </c>
      <c r="V2" s="45" t="s">
        <v>153</v>
      </c>
      <c r="W2" s="45" t="s">
        <v>223</v>
      </c>
      <c r="X2" s="45" t="s">
        <v>150</v>
      </c>
      <c r="Y2" s="45" t="s">
        <v>182</v>
      </c>
      <c r="Z2" s="45" t="s">
        <v>151</v>
      </c>
      <c r="AA2" s="42" t="s">
        <v>173</v>
      </c>
      <c r="AB2" s="42" t="s">
        <v>174</v>
      </c>
      <c r="AC2" s="51" t="s">
        <v>178</v>
      </c>
      <c r="AD2" s="52" t="s">
        <v>179</v>
      </c>
      <c r="AE2" s="52" t="s">
        <v>180</v>
      </c>
      <c r="AF2" s="52" t="s">
        <v>181</v>
      </c>
      <c r="AG2" s="52" t="s">
        <v>222</v>
      </c>
      <c r="AH2" s="52" t="s">
        <v>208</v>
      </c>
    </row>
    <row r="3" spans="1:34" s="19" customFormat="1" ht="15" x14ac:dyDescent="0.25">
      <c r="A3" s="117"/>
      <c r="B3" s="24" t="s">
        <v>129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">
      <c r="A4" s="117"/>
      <c r="B4" s="11" t="s">
        <v>0</v>
      </c>
      <c r="C4" s="81">
        <v>898</v>
      </c>
      <c r="D4" s="81">
        <v>820</v>
      </c>
      <c r="E4" s="34">
        <v>789</v>
      </c>
      <c r="F4" s="34">
        <v>632</v>
      </c>
      <c r="G4" s="34">
        <v>595</v>
      </c>
      <c r="H4" s="34">
        <v>488</v>
      </c>
      <c r="I4" s="33">
        <v>1083</v>
      </c>
      <c r="J4" s="34">
        <v>385</v>
      </c>
      <c r="K4" s="81">
        <v>1005</v>
      </c>
      <c r="L4" s="81">
        <v>883</v>
      </c>
      <c r="M4" s="81">
        <v>1579</v>
      </c>
      <c r="N4" s="81">
        <v>1636</v>
      </c>
      <c r="O4" s="81">
        <v>1639</v>
      </c>
      <c r="P4" s="81">
        <v>1200</v>
      </c>
      <c r="Q4" s="81">
        <v>1200</v>
      </c>
      <c r="R4" s="81">
        <v>250</v>
      </c>
      <c r="S4" s="81">
        <v>1375</v>
      </c>
      <c r="T4" s="81">
        <v>1291</v>
      </c>
      <c r="U4" s="81">
        <v>1656</v>
      </c>
      <c r="V4" s="81">
        <v>1846</v>
      </c>
      <c r="W4" s="81">
        <v>1823</v>
      </c>
      <c r="X4" s="81">
        <v>862</v>
      </c>
      <c r="Y4" s="90">
        <v>1575.1666666666667</v>
      </c>
      <c r="Z4" s="81">
        <v>1132</v>
      </c>
      <c r="AA4" s="81">
        <v>1005</v>
      </c>
      <c r="AB4" s="81">
        <v>960</v>
      </c>
      <c r="AC4" s="81">
        <v>950</v>
      </c>
      <c r="AD4" s="81">
        <v>720</v>
      </c>
      <c r="AE4" s="26">
        <v>896</v>
      </c>
      <c r="AF4" s="81">
        <v>693</v>
      </c>
      <c r="AG4" s="81">
        <v>1607</v>
      </c>
      <c r="AH4" s="81">
        <v>960</v>
      </c>
    </row>
    <row r="5" spans="1:34" x14ac:dyDescent="0.2">
      <c r="A5" s="117"/>
      <c r="B5" s="11" t="s">
        <v>1</v>
      </c>
      <c r="C5" s="81">
        <v>898</v>
      </c>
      <c r="D5" s="81">
        <v>820</v>
      </c>
      <c r="E5" s="34">
        <v>789</v>
      </c>
      <c r="F5" s="34">
        <v>632</v>
      </c>
      <c r="G5" s="34">
        <v>595</v>
      </c>
      <c r="H5" s="34">
        <v>488</v>
      </c>
      <c r="I5" s="33">
        <v>1083</v>
      </c>
      <c r="J5" s="34">
        <v>385</v>
      </c>
      <c r="K5" s="81">
        <v>1005</v>
      </c>
      <c r="L5" s="81">
        <v>888</v>
      </c>
      <c r="M5" s="81">
        <v>1610</v>
      </c>
      <c r="N5" s="81">
        <v>1649</v>
      </c>
      <c r="O5" s="81">
        <v>1795</v>
      </c>
      <c r="P5" s="81">
        <v>1200</v>
      </c>
      <c r="Q5" s="81">
        <v>1200</v>
      </c>
      <c r="R5" s="81">
        <v>285</v>
      </c>
      <c r="S5" s="81">
        <v>1302</v>
      </c>
      <c r="T5" s="81">
        <v>1256</v>
      </c>
      <c r="U5" s="81">
        <v>1656</v>
      </c>
      <c r="V5" s="81">
        <v>2075</v>
      </c>
      <c r="W5" s="81">
        <v>1830</v>
      </c>
      <c r="X5" s="81">
        <v>868</v>
      </c>
      <c r="Y5" s="90">
        <v>1578.25</v>
      </c>
      <c r="Z5" s="81">
        <v>1147</v>
      </c>
      <c r="AA5" s="81">
        <v>1005</v>
      </c>
      <c r="AB5" s="81">
        <v>96</v>
      </c>
      <c r="AC5" s="81">
        <v>958</v>
      </c>
      <c r="AD5" s="81">
        <v>720</v>
      </c>
      <c r="AE5" s="81">
        <v>987</v>
      </c>
      <c r="AF5" s="81">
        <v>692</v>
      </c>
      <c r="AG5" s="81">
        <v>1605</v>
      </c>
      <c r="AH5" s="81">
        <v>96</v>
      </c>
    </row>
    <row r="6" spans="1:34" x14ac:dyDescent="0.2">
      <c r="A6" s="117"/>
      <c r="B6" s="11" t="s">
        <v>2</v>
      </c>
      <c r="C6" s="81">
        <v>898</v>
      </c>
      <c r="D6" s="81">
        <v>820</v>
      </c>
      <c r="E6" s="34">
        <v>789</v>
      </c>
      <c r="F6" s="34">
        <v>632</v>
      </c>
      <c r="G6" s="34">
        <v>595</v>
      </c>
      <c r="H6" s="34">
        <v>488</v>
      </c>
      <c r="I6" s="33">
        <v>1083</v>
      </c>
      <c r="J6" s="34">
        <v>385</v>
      </c>
      <c r="K6" s="81">
        <v>828</v>
      </c>
      <c r="L6" s="81">
        <v>879</v>
      </c>
      <c r="M6" s="81">
        <v>1605</v>
      </c>
      <c r="N6" s="81">
        <v>1636</v>
      </c>
      <c r="O6" s="81">
        <v>1622</v>
      </c>
      <c r="P6" s="81">
        <v>1200</v>
      </c>
      <c r="Q6" s="81">
        <v>1200</v>
      </c>
      <c r="R6" s="81">
        <v>267</v>
      </c>
      <c r="S6" s="81">
        <v>1375</v>
      </c>
      <c r="T6" s="81">
        <v>1285</v>
      </c>
      <c r="U6" s="81">
        <v>1647</v>
      </c>
      <c r="V6" s="81">
        <v>1704</v>
      </c>
      <c r="W6" s="81">
        <v>1658</v>
      </c>
      <c r="X6" s="81">
        <v>859</v>
      </c>
      <c r="Y6" s="90">
        <v>1519.5833333333333</v>
      </c>
      <c r="Z6" s="81">
        <v>1091</v>
      </c>
      <c r="AA6" s="81">
        <v>828</v>
      </c>
      <c r="AB6" s="81">
        <v>955</v>
      </c>
      <c r="AC6" s="81">
        <v>952</v>
      </c>
      <c r="AD6" s="81">
        <v>720</v>
      </c>
      <c r="AE6" s="81">
        <v>957</v>
      </c>
      <c r="AF6" s="81">
        <v>688</v>
      </c>
      <c r="AG6" s="81">
        <v>1600</v>
      </c>
      <c r="AH6" s="81">
        <v>955</v>
      </c>
    </row>
    <row r="7" spans="1:34" x14ac:dyDescent="0.2">
      <c r="A7" s="117"/>
      <c r="B7" s="11" t="s">
        <v>62</v>
      </c>
      <c r="C7" s="81">
        <v>398</v>
      </c>
      <c r="D7" s="81">
        <v>379</v>
      </c>
      <c r="E7" s="34">
        <v>385</v>
      </c>
      <c r="F7" s="34">
        <v>338</v>
      </c>
      <c r="G7" s="34">
        <v>298</v>
      </c>
      <c r="H7" s="34">
        <v>378</v>
      </c>
      <c r="I7" s="34">
        <v>476</v>
      </c>
      <c r="J7" s="34">
        <v>200</v>
      </c>
      <c r="K7" s="81">
        <v>785</v>
      </c>
      <c r="L7" s="81">
        <v>878</v>
      </c>
      <c r="M7" s="81">
        <v>1422</v>
      </c>
      <c r="N7" s="81">
        <v>1700</v>
      </c>
      <c r="O7" s="81">
        <v>1618</v>
      </c>
      <c r="P7" s="81">
        <v>1207</v>
      </c>
      <c r="Q7" s="81">
        <v>1200</v>
      </c>
      <c r="R7" s="81">
        <v>312</v>
      </c>
      <c r="S7" s="81">
        <v>1328</v>
      </c>
      <c r="T7" s="81">
        <v>1286</v>
      </c>
      <c r="U7" s="81">
        <v>1647</v>
      </c>
      <c r="V7" s="81">
        <v>1727</v>
      </c>
      <c r="W7" s="81">
        <v>1553</v>
      </c>
      <c r="X7" s="81">
        <v>859</v>
      </c>
      <c r="Y7" s="90">
        <v>1343</v>
      </c>
      <c r="Z7" s="81">
        <v>1092</v>
      </c>
      <c r="AA7" s="81">
        <v>785</v>
      </c>
      <c r="AB7" s="81">
        <v>950</v>
      </c>
      <c r="AC7" s="81">
        <v>952</v>
      </c>
      <c r="AD7" s="81">
        <v>720</v>
      </c>
      <c r="AE7" s="81">
        <v>896</v>
      </c>
      <c r="AF7" s="81">
        <v>695</v>
      </c>
      <c r="AG7" s="81">
        <v>1600</v>
      </c>
      <c r="AH7" s="81">
        <v>950</v>
      </c>
    </row>
    <row r="8" spans="1:34" x14ac:dyDescent="0.2">
      <c r="A8" s="117"/>
      <c r="B8" s="11" t="s">
        <v>3</v>
      </c>
      <c r="C8" s="31">
        <v>825.58333333333337</v>
      </c>
      <c r="D8" s="31">
        <v>840</v>
      </c>
      <c r="E8" s="34">
        <v>756</v>
      </c>
      <c r="F8" s="34">
        <v>632</v>
      </c>
      <c r="G8" s="34">
        <v>591</v>
      </c>
      <c r="H8" s="34">
        <v>345</v>
      </c>
      <c r="I8" s="34">
        <v>1075</v>
      </c>
      <c r="J8" s="34">
        <v>220</v>
      </c>
      <c r="K8" s="81">
        <v>829</v>
      </c>
      <c r="L8" s="81">
        <v>880</v>
      </c>
      <c r="M8" s="81">
        <v>1423</v>
      </c>
      <c r="N8" s="81">
        <v>1717</v>
      </c>
      <c r="O8" s="81">
        <v>1733</v>
      </c>
      <c r="P8" s="81">
        <v>1215</v>
      </c>
      <c r="Q8" s="81">
        <v>1150</v>
      </c>
      <c r="R8" s="81">
        <v>317</v>
      </c>
      <c r="S8" s="81">
        <v>1375</v>
      </c>
      <c r="T8" s="81">
        <v>1288</v>
      </c>
      <c r="U8" s="81">
        <v>1697</v>
      </c>
      <c r="V8" s="81">
        <v>1724</v>
      </c>
      <c r="W8" s="81">
        <v>1763</v>
      </c>
      <c r="X8" s="81">
        <v>865</v>
      </c>
      <c r="Y8" s="90">
        <v>1656</v>
      </c>
      <c r="Z8" s="81">
        <v>1104</v>
      </c>
      <c r="AA8" s="81">
        <v>829</v>
      </c>
      <c r="AB8" s="81">
        <v>950</v>
      </c>
      <c r="AC8" s="81">
        <v>952</v>
      </c>
      <c r="AD8" s="81">
        <v>720</v>
      </c>
      <c r="AE8" s="81">
        <v>897</v>
      </c>
      <c r="AF8" s="81">
        <v>966</v>
      </c>
      <c r="AG8" s="81">
        <v>1601</v>
      </c>
      <c r="AH8" s="81">
        <v>950</v>
      </c>
    </row>
    <row r="9" spans="1:34" x14ac:dyDescent="0.2">
      <c r="A9" s="117"/>
      <c r="B9" s="11" t="s">
        <v>4</v>
      </c>
      <c r="C9" s="81">
        <v>1918</v>
      </c>
      <c r="D9" s="81">
        <v>1103</v>
      </c>
      <c r="E9" s="47">
        <v>671.66666666666663</v>
      </c>
      <c r="F9" s="34">
        <v>1051</v>
      </c>
      <c r="G9" s="34">
        <v>610</v>
      </c>
      <c r="H9" s="34">
        <v>547</v>
      </c>
      <c r="I9" s="34">
        <v>2150</v>
      </c>
      <c r="J9" s="34">
        <v>524</v>
      </c>
      <c r="K9" s="81">
        <v>2292</v>
      </c>
      <c r="L9" s="81">
        <v>1301</v>
      </c>
      <c r="M9" s="81">
        <v>3556</v>
      </c>
      <c r="N9" s="81">
        <v>2450</v>
      </c>
      <c r="O9" s="81">
        <v>2548</v>
      </c>
      <c r="P9" s="81">
        <v>2446</v>
      </c>
      <c r="Q9" s="81">
        <v>2500</v>
      </c>
      <c r="R9" s="81">
        <v>976</v>
      </c>
      <c r="S9" s="81">
        <v>2465</v>
      </c>
      <c r="T9" s="81">
        <v>2486</v>
      </c>
      <c r="U9" s="81">
        <v>3362</v>
      </c>
      <c r="V9" s="81">
        <v>4608</v>
      </c>
      <c r="W9" s="81">
        <v>3133</v>
      </c>
      <c r="X9" s="81">
        <v>2169</v>
      </c>
      <c r="Y9" s="90">
        <v>1458.6666666666667</v>
      </c>
      <c r="Z9" s="81">
        <v>2518</v>
      </c>
      <c r="AA9" s="81">
        <v>2292</v>
      </c>
      <c r="AB9" s="81">
        <v>2885</v>
      </c>
      <c r="AC9" s="81">
        <v>2180</v>
      </c>
      <c r="AD9" s="81">
        <v>720</v>
      </c>
      <c r="AE9" s="81">
        <v>2202</v>
      </c>
      <c r="AF9" s="81">
        <v>2180</v>
      </c>
      <c r="AG9" s="81">
        <v>3569</v>
      </c>
      <c r="AH9" s="81">
        <v>2885</v>
      </c>
    </row>
    <row r="10" spans="1:34" ht="15" x14ac:dyDescent="0.25">
      <c r="A10" s="117"/>
      <c r="B10" s="23" t="s">
        <v>46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</row>
    <row r="11" spans="1:34" x14ac:dyDescent="0.2">
      <c r="A11" s="117"/>
      <c r="B11" s="11" t="s">
        <v>130</v>
      </c>
      <c r="C11" s="31">
        <v>337.91666666666669</v>
      </c>
      <c r="D11" s="31">
        <v>388.91666666666669</v>
      </c>
      <c r="E11" s="81">
        <v>355</v>
      </c>
      <c r="F11" s="81">
        <v>309</v>
      </c>
      <c r="G11" s="81">
        <v>297</v>
      </c>
      <c r="H11" s="81">
        <v>261</v>
      </c>
      <c r="I11" s="34">
        <v>569</v>
      </c>
      <c r="J11" s="81">
        <v>73</v>
      </c>
      <c r="K11" s="81">
        <v>312</v>
      </c>
      <c r="L11" s="81">
        <v>660</v>
      </c>
      <c r="M11" s="81">
        <v>845</v>
      </c>
      <c r="N11" s="81">
        <v>1474</v>
      </c>
      <c r="O11" s="81">
        <v>470</v>
      </c>
      <c r="P11" s="81">
        <v>395</v>
      </c>
      <c r="Q11" s="81">
        <v>507</v>
      </c>
      <c r="R11" s="81">
        <v>119</v>
      </c>
      <c r="S11" s="81">
        <v>1153</v>
      </c>
      <c r="T11" s="81">
        <v>806</v>
      </c>
      <c r="U11" s="81">
        <v>1087</v>
      </c>
      <c r="V11" s="81">
        <v>831</v>
      </c>
      <c r="W11" s="81">
        <v>862</v>
      </c>
      <c r="X11" s="81">
        <v>504</v>
      </c>
      <c r="Y11" s="90">
        <v>705</v>
      </c>
      <c r="Z11" s="81">
        <v>688</v>
      </c>
      <c r="AA11" s="81">
        <v>312</v>
      </c>
      <c r="AB11" s="81">
        <v>450</v>
      </c>
      <c r="AC11" s="81">
        <v>405</v>
      </c>
      <c r="AD11" s="81">
        <v>380</v>
      </c>
      <c r="AE11" s="26">
        <v>370</v>
      </c>
      <c r="AF11" s="81">
        <v>278</v>
      </c>
      <c r="AG11" s="81">
        <v>757</v>
      </c>
      <c r="AH11" s="81">
        <v>450</v>
      </c>
    </row>
    <row r="12" spans="1:34" x14ac:dyDescent="0.2">
      <c r="A12" s="117"/>
      <c r="B12" s="11" t="s">
        <v>131</v>
      </c>
      <c r="C12" s="31">
        <v>337.91666666666669</v>
      </c>
      <c r="D12" s="31">
        <v>445.41666666666669</v>
      </c>
      <c r="E12" s="81">
        <v>355</v>
      </c>
      <c r="F12" s="81">
        <v>309</v>
      </c>
      <c r="G12" s="81">
        <v>353</v>
      </c>
      <c r="H12" s="81">
        <v>261</v>
      </c>
      <c r="I12" s="34">
        <v>569</v>
      </c>
      <c r="J12" s="81">
        <v>79</v>
      </c>
      <c r="K12" s="81">
        <v>251</v>
      </c>
      <c r="L12" s="81">
        <v>661</v>
      </c>
      <c r="M12" s="81">
        <v>869</v>
      </c>
      <c r="N12" s="81">
        <v>1163</v>
      </c>
      <c r="O12" s="81">
        <v>478</v>
      </c>
      <c r="P12" s="81">
        <v>394</v>
      </c>
      <c r="Q12" s="81">
        <v>594</v>
      </c>
      <c r="R12" s="81">
        <v>119</v>
      </c>
      <c r="S12" s="81">
        <v>1197</v>
      </c>
      <c r="T12" s="81">
        <v>893</v>
      </c>
      <c r="U12" s="81">
        <v>1095</v>
      </c>
      <c r="V12" s="81">
        <v>850</v>
      </c>
      <c r="W12" s="81">
        <v>1009</v>
      </c>
      <c r="X12" s="81">
        <v>517</v>
      </c>
      <c r="Y12" s="90">
        <v>729.16666666666663</v>
      </c>
      <c r="Z12" s="81">
        <v>699</v>
      </c>
      <c r="AA12" s="81">
        <v>251</v>
      </c>
      <c r="AB12" s="81">
        <v>450</v>
      </c>
      <c r="AC12" s="81">
        <v>390</v>
      </c>
      <c r="AD12" s="81">
        <v>380</v>
      </c>
      <c r="AE12" s="81">
        <v>372</v>
      </c>
      <c r="AF12" s="81">
        <v>287</v>
      </c>
      <c r="AG12" s="81">
        <v>762</v>
      </c>
      <c r="AH12" s="81">
        <v>450</v>
      </c>
    </row>
    <row r="13" spans="1:34" x14ac:dyDescent="0.2">
      <c r="A13" s="117"/>
      <c r="B13" s="11" t="s">
        <v>130</v>
      </c>
      <c r="C13" s="31">
        <v>337.91666666666669</v>
      </c>
      <c r="D13" s="31">
        <v>398.66666666666669</v>
      </c>
      <c r="E13" s="81">
        <v>355</v>
      </c>
      <c r="F13" s="81">
        <v>309</v>
      </c>
      <c r="G13" s="81">
        <v>353</v>
      </c>
      <c r="H13" s="81">
        <v>261</v>
      </c>
      <c r="I13" s="34">
        <v>569</v>
      </c>
      <c r="J13" s="81">
        <v>76</v>
      </c>
      <c r="K13" s="81">
        <v>400</v>
      </c>
      <c r="L13" s="81">
        <v>662</v>
      </c>
      <c r="M13" s="81">
        <v>919</v>
      </c>
      <c r="N13" s="81">
        <v>1474</v>
      </c>
      <c r="O13" s="81">
        <v>514</v>
      </c>
      <c r="P13" s="81">
        <v>420</v>
      </c>
      <c r="Q13" s="81">
        <v>547</v>
      </c>
      <c r="R13" s="81">
        <v>118</v>
      </c>
      <c r="S13" s="81">
        <v>1112</v>
      </c>
      <c r="T13" s="81">
        <v>926</v>
      </c>
      <c r="U13" s="81">
        <v>1157</v>
      </c>
      <c r="V13" s="81">
        <v>1344</v>
      </c>
      <c r="W13" s="81">
        <v>1233</v>
      </c>
      <c r="X13" s="81">
        <v>530</v>
      </c>
      <c r="Y13" s="90">
        <v>1121.1666666666667</v>
      </c>
      <c r="Z13" s="81">
        <v>727</v>
      </c>
      <c r="AA13" s="81">
        <v>400</v>
      </c>
      <c r="AB13" s="81">
        <v>420</v>
      </c>
      <c r="AC13" s="81">
        <v>425</v>
      </c>
      <c r="AD13" s="81">
        <v>380</v>
      </c>
      <c r="AE13" s="81">
        <v>411</v>
      </c>
      <c r="AF13" s="81">
        <v>303</v>
      </c>
      <c r="AG13" s="81">
        <v>810</v>
      </c>
      <c r="AH13" s="81">
        <v>420</v>
      </c>
    </row>
    <row r="14" spans="1:34" x14ac:dyDescent="0.2">
      <c r="A14" s="117"/>
      <c r="B14" s="11" t="s">
        <v>132</v>
      </c>
      <c r="C14" s="31">
        <v>13.333333333333334</v>
      </c>
      <c r="D14" s="31">
        <v>14.583333333333334</v>
      </c>
      <c r="E14" s="81">
        <v>125</v>
      </c>
      <c r="F14" s="81">
        <v>10</v>
      </c>
      <c r="G14" s="81">
        <v>353</v>
      </c>
      <c r="H14" s="81">
        <v>11</v>
      </c>
      <c r="I14" s="34">
        <v>350</v>
      </c>
      <c r="J14" s="81">
        <v>2</v>
      </c>
      <c r="K14" s="81">
        <v>288</v>
      </c>
      <c r="L14" s="81">
        <v>6</v>
      </c>
      <c r="M14" s="81">
        <v>25</v>
      </c>
      <c r="N14" s="81">
        <v>20</v>
      </c>
      <c r="O14" s="81">
        <v>52</v>
      </c>
      <c r="P14" s="81">
        <v>345</v>
      </c>
      <c r="Q14" s="81">
        <v>85</v>
      </c>
      <c r="R14" s="81">
        <v>5</v>
      </c>
      <c r="S14" s="81">
        <v>22</v>
      </c>
      <c r="T14" s="81">
        <v>12</v>
      </c>
      <c r="U14" s="81">
        <v>1136</v>
      </c>
      <c r="V14" s="81">
        <v>269</v>
      </c>
      <c r="W14" s="81">
        <v>373</v>
      </c>
      <c r="X14" s="81">
        <v>526</v>
      </c>
      <c r="Y14" s="90">
        <v>666.16666666666663</v>
      </c>
      <c r="Z14" s="81">
        <v>722</v>
      </c>
      <c r="AA14" s="81">
        <v>288</v>
      </c>
      <c r="AB14" s="81">
        <v>65</v>
      </c>
      <c r="AC14" s="81">
        <v>50</v>
      </c>
      <c r="AD14" s="81">
        <v>380</v>
      </c>
      <c r="AE14" s="68">
        <v>411</v>
      </c>
      <c r="AF14" s="81">
        <v>285</v>
      </c>
      <c r="AG14" s="81">
        <v>512</v>
      </c>
      <c r="AH14" s="81">
        <v>65</v>
      </c>
    </row>
    <row r="15" spans="1:34" x14ac:dyDescent="0.2">
      <c r="A15" s="117"/>
      <c r="B15" s="11" t="s">
        <v>18</v>
      </c>
      <c r="C15" s="31">
        <v>388.08333333333331</v>
      </c>
      <c r="D15" s="31">
        <v>392.33333333333331</v>
      </c>
      <c r="E15" s="81">
        <v>405</v>
      </c>
      <c r="F15" s="81">
        <v>396</v>
      </c>
      <c r="G15" s="81">
        <v>344</v>
      </c>
      <c r="H15" s="81">
        <v>261</v>
      </c>
      <c r="I15" s="81">
        <v>3565</v>
      </c>
      <c r="J15" s="81">
        <v>76</v>
      </c>
      <c r="K15" s="81">
        <v>355</v>
      </c>
      <c r="L15" s="81">
        <v>665</v>
      </c>
      <c r="M15" s="81">
        <v>961</v>
      </c>
      <c r="N15" s="81">
        <v>1457</v>
      </c>
      <c r="O15" s="81">
        <v>470</v>
      </c>
      <c r="P15" s="81">
        <v>392</v>
      </c>
      <c r="Q15" s="81">
        <v>506</v>
      </c>
      <c r="R15" s="81">
        <v>119</v>
      </c>
      <c r="S15" s="81">
        <v>1189</v>
      </c>
      <c r="T15" s="81">
        <v>793</v>
      </c>
      <c r="U15" s="81">
        <v>1095</v>
      </c>
      <c r="V15" s="81">
        <v>1026</v>
      </c>
      <c r="W15" s="81">
        <v>876</v>
      </c>
      <c r="X15" s="81">
        <v>509</v>
      </c>
      <c r="Y15" s="90">
        <v>715.08333333333337</v>
      </c>
      <c r="Z15" s="81">
        <v>715</v>
      </c>
      <c r="AA15" s="81">
        <v>355</v>
      </c>
      <c r="AB15" s="81">
        <v>435</v>
      </c>
      <c r="AC15" s="81">
        <v>385</v>
      </c>
      <c r="AD15" s="81">
        <v>380</v>
      </c>
      <c r="AE15" s="81">
        <v>380</v>
      </c>
      <c r="AF15" s="81">
        <v>286</v>
      </c>
      <c r="AG15" s="81">
        <v>758</v>
      </c>
      <c r="AH15" s="81">
        <v>435</v>
      </c>
    </row>
    <row r="16" spans="1:34" x14ac:dyDescent="0.2">
      <c r="A16" s="117"/>
      <c r="B16" s="11" t="s">
        <v>20</v>
      </c>
      <c r="C16" s="31">
        <v>0</v>
      </c>
      <c r="D16" s="3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103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1082</v>
      </c>
      <c r="V16" s="81">
        <v>224</v>
      </c>
      <c r="W16" s="81">
        <v>99</v>
      </c>
      <c r="X16" s="81">
        <v>0</v>
      </c>
      <c r="Y16" s="90">
        <v>399.58333333333331</v>
      </c>
      <c r="Z16" s="81">
        <v>0</v>
      </c>
      <c r="AA16" s="81">
        <v>0</v>
      </c>
      <c r="AB16" s="81">
        <v>0</v>
      </c>
      <c r="AC16" s="81">
        <v>0</v>
      </c>
      <c r="AD16" s="81">
        <v>0</v>
      </c>
      <c r="AE16" s="81">
        <v>0</v>
      </c>
      <c r="AF16" s="81">
        <v>0</v>
      </c>
      <c r="AG16" s="81">
        <v>0</v>
      </c>
      <c r="AH16" s="81">
        <v>0</v>
      </c>
    </row>
    <row r="17" spans="1:34" x14ac:dyDescent="0.2">
      <c r="A17" s="117"/>
      <c r="B17" s="11" t="s">
        <v>19</v>
      </c>
      <c r="C17" s="31">
        <v>514.91666666666663</v>
      </c>
      <c r="D17" s="31">
        <v>520.75</v>
      </c>
      <c r="E17" s="81">
        <v>674</v>
      </c>
      <c r="F17" s="81">
        <v>659</v>
      </c>
      <c r="G17" s="81">
        <v>504</v>
      </c>
      <c r="H17" s="81">
        <v>315</v>
      </c>
      <c r="I17" s="81">
        <v>3565</v>
      </c>
      <c r="J17" s="81">
        <v>136</v>
      </c>
      <c r="K17" s="81">
        <v>2005</v>
      </c>
      <c r="L17" s="81">
        <v>696</v>
      </c>
      <c r="M17" s="81">
        <v>244</v>
      </c>
      <c r="N17" s="81">
        <v>1587</v>
      </c>
      <c r="O17" s="81">
        <v>1039</v>
      </c>
      <c r="P17" s="81">
        <v>560</v>
      </c>
      <c r="Q17" s="81">
        <v>1231</v>
      </c>
      <c r="R17" s="81">
        <v>569</v>
      </c>
      <c r="S17" s="81">
        <v>1684</v>
      </c>
      <c r="T17" s="81">
        <v>1309</v>
      </c>
      <c r="U17" s="81">
        <v>1860</v>
      </c>
      <c r="V17" s="81">
        <v>2980</v>
      </c>
      <c r="W17" s="81">
        <v>1692</v>
      </c>
      <c r="X17" s="81">
        <v>579</v>
      </c>
      <c r="Y17" s="90">
        <v>934.16666666666663</v>
      </c>
      <c r="Z17" s="81">
        <v>696</v>
      </c>
      <c r="AA17" s="81">
        <v>2005</v>
      </c>
      <c r="AB17" s="81">
        <v>620</v>
      </c>
      <c r="AC17" s="81">
        <v>425</v>
      </c>
      <c r="AD17" s="81">
        <v>380</v>
      </c>
      <c r="AE17" s="81">
        <v>683</v>
      </c>
      <c r="AF17" s="81">
        <v>634</v>
      </c>
      <c r="AG17" s="81">
        <v>1130</v>
      </c>
      <c r="AH17" s="81">
        <v>620</v>
      </c>
    </row>
    <row r="18" spans="1:34" x14ac:dyDescent="0.2">
      <c r="A18" s="117"/>
      <c r="B18" s="11" t="s">
        <v>17</v>
      </c>
      <c r="C18" s="31">
        <v>376.75</v>
      </c>
      <c r="D18" s="31">
        <v>445.08333333333331</v>
      </c>
      <c r="E18" s="81">
        <v>579</v>
      </c>
      <c r="F18" s="81">
        <v>529</v>
      </c>
      <c r="G18" s="81">
        <v>344</v>
      </c>
      <c r="H18" s="81">
        <v>261</v>
      </c>
      <c r="I18" s="81">
        <v>3565</v>
      </c>
      <c r="J18" s="81">
        <v>76</v>
      </c>
      <c r="K18" s="81">
        <v>315</v>
      </c>
      <c r="L18" s="81">
        <v>662</v>
      </c>
      <c r="M18" s="81">
        <v>849</v>
      </c>
      <c r="N18" s="81">
        <v>1456</v>
      </c>
      <c r="O18" s="81">
        <v>470</v>
      </c>
      <c r="P18" s="81">
        <v>389</v>
      </c>
      <c r="Q18" s="81">
        <v>505</v>
      </c>
      <c r="R18" s="81">
        <v>119</v>
      </c>
      <c r="S18" s="81">
        <v>1187</v>
      </c>
      <c r="T18" s="81">
        <v>805</v>
      </c>
      <c r="U18" s="81">
        <v>1085</v>
      </c>
      <c r="V18" s="81">
        <v>1558</v>
      </c>
      <c r="W18" s="81">
        <v>888</v>
      </c>
      <c r="X18" s="81">
        <v>502</v>
      </c>
      <c r="Y18" s="90">
        <v>703</v>
      </c>
      <c r="Z18" s="81">
        <v>926</v>
      </c>
      <c r="AA18" s="81">
        <v>315</v>
      </c>
      <c r="AB18" s="81">
        <v>440</v>
      </c>
      <c r="AC18" s="81">
        <v>390</v>
      </c>
      <c r="AD18" s="81">
        <v>380</v>
      </c>
      <c r="AE18" s="81">
        <v>369</v>
      </c>
      <c r="AF18" s="81">
        <v>285</v>
      </c>
      <c r="AG18" s="81">
        <v>757</v>
      </c>
      <c r="AH18" s="81">
        <v>440</v>
      </c>
    </row>
    <row r="19" spans="1:34" ht="15" x14ac:dyDescent="0.25">
      <c r="A19" s="117"/>
      <c r="B19" s="23" t="s">
        <v>50</v>
      </c>
      <c r="C19" s="31"/>
      <c r="D19" s="3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</row>
    <row r="20" spans="1:34" x14ac:dyDescent="0.2">
      <c r="A20" s="117"/>
      <c r="B20" s="11" t="s">
        <v>5</v>
      </c>
      <c r="C20" s="31">
        <v>24.083333333333332</v>
      </c>
      <c r="D20" s="31">
        <v>28.916666666666668</v>
      </c>
      <c r="E20" s="81">
        <v>2</v>
      </c>
      <c r="F20" s="81">
        <v>32</v>
      </c>
      <c r="G20" s="81">
        <v>4</v>
      </c>
      <c r="H20" s="81">
        <v>16</v>
      </c>
      <c r="I20" s="34">
        <v>339</v>
      </c>
      <c r="J20" s="81">
        <v>2</v>
      </c>
      <c r="K20" s="81">
        <v>105</v>
      </c>
      <c r="L20" s="81">
        <v>33</v>
      </c>
      <c r="M20" s="81">
        <v>148</v>
      </c>
      <c r="N20" s="81">
        <v>82</v>
      </c>
      <c r="O20" s="81">
        <v>66</v>
      </c>
      <c r="P20" s="81">
        <v>25</v>
      </c>
      <c r="Q20" s="81">
        <v>38</v>
      </c>
      <c r="R20" s="81">
        <v>29</v>
      </c>
      <c r="S20" s="81">
        <v>82</v>
      </c>
      <c r="T20" s="81">
        <v>43</v>
      </c>
      <c r="U20" s="81">
        <v>221</v>
      </c>
      <c r="V20" s="81">
        <v>204</v>
      </c>
      <c r="W20" s="81">
        <v>167</v>
      </c>
      <c r="X20" s="81">
        <v>65</v>
      </c>
      <c r="Y20" s="90">
        <v>23.166666666666668</v>
      </c>
      <c r="Z20" s="81">
        <v>81</v>
      </c>
      <c r="AA20" s="81">
        <v>35</v>
      </c>
      <c r="AB20" s="81">
        <v>80</v>
      </c>
      <c r="AC20" s="81">
        <v>90</v>
      </c>
      <c r="AD20" s="81">
        <v>60</v>
      </c>
      <c r="AE20" s="26">
        <v>137</v>
      </c>
      <c r="AF20" s="81">
        <v>45</v>
      </c>
      <c r="AG20" s="81">
        <v>115</v>
      </c>
      <c r="AH20" s="81">
        <v>80</v>
      </c>
    </row>
    <row r="21" spans="1:34" x14ac:dyDescent="0.2">
      <c r="A21" s="117"/>
      <c r="B21" s="11" t="s">
        <v>13</v>
      </c>
      <c r="C21" s="31">
        <v>296.75</v>
      </c>
      <c r="D21" s="31">
        <v>228.5</v>
      </c>
      <c r="E21" s="81">
        <v>10</v>
      </c>
      <c r="F21" s="81">
        <v>10</v>
      </c>
      <c r="G21" s="81">
        <v>10</v>
      </c>
      <c r="H21" s="81">
        <v>182</v>
      </c>
      <c r="I21" s="34">
        <v>873</v>
      </c>
      <c r="J21" s="81">
        <v>10</v>
      </c>
      <c r="K21" s="81">
        <v>10</v>
      </c>
      <c r="L21" s="81">
        <v>10</v>
      </c>
      <c r="M21" s="81">
        <v>0</v>
      </c>
      <c r="N21" s="81">
        <v>0</v>
      </c>
      <c r="O21" s="81">
        <v>10</v>
      </c>
      <c r="P21" s="81">
        <v>10</v>
      </c>
      <c r="Q21" s="81">
        <v>10</v>
      </c>
      <c r="R21" s="81">
        <v>10</v>
      </c>
      <c r="S21" s="81">
        <v>10</v>
      </c>
      <c r="T21" s="81">
        <v>731</v>
      </c>
      <c r="U21" s="81">
        <v>710</v>
      </c>
      <c r="V21" s="81">
        <v>1068</v>
      </c>
      <c r="W21" s="81">
        <v>572</v>
      </c>
      <c r="X21" s="81">
        <v>427</v>
      </c>
      <c r="Y21" s="90">
        <v>1115.3333333333333</v>
      </c>
      <c r="Z21" s="81">
        <v>509</v>
      </c>
      <c r="AA21" s="81">
        <v>100</v>
      </c>
      <c r="AB21" s="81">
        <v>0</v>
      </c>
      <c r="AC21" s="81">
        <v>0</v>
      </c>
      <c r="AD21" s="81">
        <v>0</v>
      </c>
      <c r="AE21" s="81">
        <v>427</v>
      </c>
      <c r="AF21" s="81">
        <v>304</v>
      </c>
      <c r="AG21" s="81">
        <v>0</v>
      </c>
      <c r="AH21" s="81">
        <v>500</v>
      </c>
    </row>
    <row r="22" spans="1:34" x14ac:dyDescent="0.2">
      <c r="A22" s="117"/>
      <c r="B22" s="11" t="s">
        <v>15</v>
      </c>
      <c r="C22" s="31">
        <v>46.583333333333336</v>
      </c>
      <c r="D22" s="31">
        <v>25.666666666666668</v>
      </c>
      <c r="E22" s="81">
        <v>11</v>
      </c>
      <c r="F22" s="81">
        <v>6</v>
      </c>
      <c r="G22" s="81">
        <v>17</v>
      </c>
      <c r="H22" s="81">
        <v>0</v>
      </c>
      <c r="I22" s="34">
        <v>28</v>
      </c>
      <c r="J22" s="81">
        <v>7</v>
      </c>
      <c r="K22" s="81">
        <v>62</v>
      </c>
      <c r="L22" s="81">
        <v>10</v>
      </c>
      <c r="M22" s="81">
        <v>165</v>
      </c>
      <c r="N22" s="81">
        <v>82</v>
      </c>
      <c r="O22" s="81">
        <v>10</v>
      </c>
      <c r="P22" s="81">
        <v>10</v>
      </c>
      <c r="Q22" s="81">
        <v>23</v>
      </c>
      <c r="R22" s="81">
        <v>10</v>
      </c>
      <c r="S22" s="81">
        <v>77</v>
      </c>
      <c r="T22" s="81">
        <v>59</v>
      </c>
      <c r="U22" s="81">
        <v>84</v>
      </c>
      <c r="V22" s="81">
        <v>349</v>
      </c>
      <c r="W22" s="81">
        <v>39</v>
      </c>
      <c r="X22" s="81">
        <v>14</v>
      </c>
      <c r="Y22" s="90">
        <v>21.833333333333332</v>
      </c>
      <c r="Z22" s="81">
        <v>49</v>
      </c>
      <c r="AA22" s="81">
        <v>25</v>
      </c>
      <c r="AB22" s="81">
        <v>70</v>
      </c>
      <c r="AC22" s="81">
        <v>55</v>
      </c>
      <c r="AD22" s="81">
        <v>50</v>
      </c>
      <c r="AE22" s="81">
        <v>56</v>
      </c>
      <c r="AF22" s="81">
        <v>37</v>
      </c>
      <c r="AG22" s="81">
        <v>36</v>
      </c>
      <c r="AH22" s="81">
        <v>70</v>
      </c>
    </row>
    <row r="23" spans="1:34" x14ac:dyDescent="0.2">
      <c r="A23" s="117"/>
      <c r="B23" s="11" t="s">
        <v>53</v>
      </c>
      <c r="C23" s="31">
        <v>18.916666666666668</v>
      </c>
      <c r="D23" s="31">
        <v>14.25</v>
      </c>
      <c r="E23" s="81">
        <v>10</v>
      </c>
      <c r="F23" s="81">
        <v>5</v>
      </c>
      <c r="G23" s="81">
        <v>5</v>
      </c>
      <c r="H23" s="81">
        <v>5</v>
      </c>
      <c r="I23" s="81">
        <v>26</v>
      </c>
      <c r="J23" s="81">
        <v>5</v>
      </c>
      <c r="K23" s="81">
        <v>65</v>
      </c>
      <c r="L23" s="81">
        <v>13</v>
      </c>
      <c r="M23" s="81">
        <v>78</v>
      </c>
      <c r="N23" s="81">
        <v>50</v>
      </c>
      <c r="O23" s="81">
        <v>46</v>
      </c>
      <c r="P23" s="81">
        <v>30</v>
      </c>
      <c r="Q23" s="81">
        <v>23</v>
      </c>
      <c r="R23" s="81">
        <v>5</v>
      </c>
      <c r="S23" s="81">
        <v>26</v>
      </c>
      <c r="T23" s="81">
        <v>15</v>
      </c>
      <c r="U23" s="81">
        <v>34</v>
      </c>
      <c r="V23" s="81">
        <v>260</v>
      </c>
      <c r="W23" s="81">
        <v>65</v>
      </c>
      <c r="X23" s="81">
        <v>43</v>
      </c>
      <c r="Y23" s="90">
        <v>24.583333333333332</v>
      </c>
      <c r="Z23" s="81">
        <v>47</v>
      </c>
      <c r="AA23" s="81">
        <v>25</v>
      </c>
      <c r="AB23" s="81">
        <v>50</v>
      </c>
      <c r="AC23" s="81">
        <v>75</v>
      </c>
      <c r="AD23" s="81">
        <v>60</v>
      </c>
      <c r="AE23" s="81">
        <v>53</v>
      </c>
      <c r="AF23" s="81">
        <v>21</v>
      </c>
      <c r="AG23" s="81">
        <v>0</v>
      </c>
      <c r="AH23" s="81">
        <v>50</v>
      </c>
    </row>
    <row r="24" spans="1:34" ht="15" x14ac:dyDescent="0.25">
      <c r="A24" s="117"/>
      <c r="B24" s="23" t="s">
        <v>49</v>
      </c>
      <c r="C24" s="31"/>
      <c r="D24" s="3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91"/>
      <c r="Z24" s="81"/>
      <c r="AA24" s="81"/>
      <c r="AB24" s="81"/>
      <c r="AC24" s="81"/>
      <c r="AD24" s="81"/>
      <c r="AE24" s="81"/>
      <c r="AF24" s="81"/>
      <c r="AG24" s="81"/>
      <c r="AH24" s="81"/>
    </row>
    <row r="25" spans="1:34" x14ac:dyDescent="0.2">
      <c r="A25" s="117"/>
      <c r="B25" s="11" t="s">
        <v>21</v>
      </c>
      <c r="C25" s="31">
        <v>280.33333333333331</v>
      </c>
      <c r="D25" s="31">
        <v>151.75</v>
      </c>
      <c r="E25" s="81">
        <v>61</v>
      </c>
      <c r="F25" s="81">
        <v>7</v>
      </c>
      <c r="G25" s="81">
        <v>151</v>
      </c>
      <c r="H25" s="81">
        <v>105</v>
      </c>
      <c r="I25" s="81">
        <v>210</v>
      </c>
      <c r="J25" s="81">
        <v>7</v>
      </c>
      <c r="K25" s="81">
        <v>0</v>
      </c>
      <c r="L25" s="81">
        <v>0</v>
      </c>
      <c r="M25" s="81">
        <v>78</v>
      </c>
      <c r="N25" s="81">
        <v>0</v>
      </c>
      <c r="O25" s="81">
        <v>0</v>
      </c>
      <c r="P25" s="81">
        <v>120</v>
      </c>
      <c r="Q25" s="81">
        <v>350</v>
      </c>
      <c r="R25" s="81">
        <v>0</v>
      </c>
      <c r="S25" s="81">
        <v>0</v>
      </c>
      <c r="T25" s="81">
        <v>432</v>
      </c>
      <c r="U25" s="81">
        <v>644</v>
      </c>
      <c r="V25" s="81">
        <v>260</v>
      </c>
      <c r="W25" s="81">
        <v>93</v>
      </c>
      <c r="X25" s="81">
        <v>338</v>
      </c>
      <c r="Y25" s="90">
        <v>526.16666666666663</v>
      </c>
      <c r="Z25" s="81">
        <v>483</v>
      </c>
      <c r="AA25" s="81">
        <v>0</v>
      </c>
      <c r="AB25" s="81">
        <v>0</v>
      </c>
      <c r="AC25" s="81">
        <v>225</v>
      </c>
      <c r="AD25" s="81">
        <v>145</v>
      </c>
      <c r="AE25" s="81">
        <v>234</v>
      </c>
      <c r="AF25" s="81">
        <v>143</v>
      </c>
      <c r="AG25" s="81">
        <v>0</v>
      </c>
      <c r="AH25" s="81">
        <v>110</v>
      </c>
    </row>
    <row r="26" spans="1:34" x14ac:dyDescent="0.2">
      <c r="A26" s="117"/>
      <c r="B26" s="11" t="s">
        <v>22</v>
      </c>
      <c r="C26" s="31">
        <v>274.41666666666669</v>
      </c>
      <c r="D26" s="31">
        <v>151.83333333333334</v>
      </c>
      <c r="E26" s="81">
        <v>60</v>
      </c>
      <c r="F26" s="81">
        <v>7</v>
      </c>
      <c r="G26" s="81">
        <v>153</v>
      </c>
      <c r="H26" s="81">
        <v>105</v>
      </c>
      <c r="I26" s="81">
        <v>196</v>
      </c>
      <c r="J26" s="81">
        <v>7</v>
      </c>
      <c r="K26" s="81">
        <v>0</v>
      </c>
      <c r="L26" s="81">
        <v>0</v>
      </c>
      <c r="M26" s="81">
        <v>78</v>
      </c>
      <c r="N26" s="81">
        <v>0</v>
      </c>
      <c r="O26" s="81">
        <v>0</v>
      </c>
      <c r="P26" s="81">
        <v>120</v>
      </c>
      <c r="Q26" s="81">
        <v>350</v>
      </c>
      <c r="R26" s="81">
        <v>0</v>
      </c>
      <c r="S26" s="81">
        <v>0</v>
      </c>
      <c r="T26" s="81">
        <v>431</v>
      </c>
      <c r="U26" s="81">
        <v>638</v>
      </c>
      <c r="V26" s="81">
        <v>656</v>
      </c>
      <c r="W26" s="81">
        <v>93</v>
      </c>
      <c r="X26" s="81">
        <v>333</v>
      </c>
      <c r="Y26" s="90">
        <v>521.91666666666663</v>
      </c>
      <c r="Z26" s="81">
        <v>471</v>
      </c>
      <c r="AA26" s="81">
        <v>0</v>
      </c>
      <c r="AB26" s="81">
        <v>0</v>
      </c>
      <c r="AC26" s="81">
        <v>220</v>
      </c>
      <c r="AD26" s="81">
        <v>145</v>
      </c>
      <c r="AE26" s="81">
        <v>234</v>
      </c>
      <c r="AF26" s="81">
        <v>142</v>
      </c>
      <c r="AG26" s="81">
        <v>82</v>
      </c>
      <c r="AH26" s="81">
        <v>110</v>
      </c>
    </row>
    <row r="27" spans="1:34" x14ac:dyDescent="0.2">
      <c r="A27" s="117"/>
      <c r="B27" s="11" t="s">
        <v>133</v>
      </c>
      <c r="C27" s="31">
        <v>279.58333333333331</v>
      </c>
      <c r="D27" s="31">
        <v>151.75</v>
      </c>
      <c r="E27" s="81">
        <v>60</v>
      </c>
      <c r="F27" s="81">
        <v>7</v>
      </c>
      <c r="G27" s="81">
        <v>149</v>
      </c>
      <c r="H27" s="81">
        <v>105</v>
      </c>
      <c r="I27" s="81">
        <v>371</v>
      </c>
      <c r="J27" s="81">
        <v>7</v>
      </c>
      <c r="K27" s="81">
        <v>0</v>
      </c>
      <c r="L27" s="81">
        <v>0</v>
      </c>
      <c r="M27" s="81">
        <v>177</v>
      </c>
      <c r="N27" s="81">
        <v>0</v>
      </c>
      <c r="O27" s="81">
        <v>0</v>
      </c>
      <c r="P27" s="81">
        <v>120</v>
      </c>
      <c r="Q27" s="81">
        <v>350</v>
      </c>
      <c r="R27" s="81">
        <v>0</v>
      </c>
      <c r="S27" s="81">
        <v>0</v>
      </c>
      <c r="T27" s="81">
        <v>401</v>
      </c>
      <c r="U27" s="81">
        <v>638</v>
      </c>
      <c r="V27" s="81">
        <v>656</v>
      </c>
      <c r="W27" s="81">
        <v>93</v>
      </c>
      <c r="X27" s="81">
        <v>334</v>
      </c>
      <c r="Y27" s="90">
        <v>516.25</v>
      </c>
      <c r="Z27" s="81">
        <v>467</v>
      </c>
      <c r="AA27" s="81">
        <v>0</v>
      </c>
      <c r="AB27" s="81">
        <v>0</v>
      </c>
      <c r="AC27" s="81">
        <v>220</v>
      </c>
      <c r="AD27" s="81">
        <v>145</v>
      </c>
      <c r="AE27" s="81">
        <v>234</v>
      </c>
      <c r="AF27" s="81">
        <v>142</v>
      </c>
      <c r="AG27" s="81">
        <v>255</v>
      </c>
      <c r="AH27" s="81">
        <v>110</v>
      </c>
    </row>
    <row r="28" spans="1:34" ht="15" x14ac:dyDescent="0.25">
      <c r="A28" s="117"/>
      <c r="B28" s="23" t="s">
        <v>48</v>
      </c>
      <c r="C28" s="31"/>
      <c r="D28" s="3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</row>
    <row r="29" spans="1:34" x14ac:dyDescent="0.2">
      <c r="A29" s="117"/>
      <c r="B29" s="11" t="s">
        <v>134</v>
      </c>
      <c r="C29" s="31">
        <v>249</v>
      </c>
      <c r="D29" s="31">
        <v>158.08333333333334</v>
      </c>
      <c r="E29" s="81">
        <v>97</v>
      </c>
      <c r="F29" s="81">
        <v>40</v>
      </c>
      <c r="G29" s="81">
        <v>94</v>
      </c>
      <c r="H29" s="81">
        <v>57</v>
      </c>
      <c r="I29" s="81">
        <v>338</v>
      </c>
      <c r="J29" s="81">
        <v>0</v>
      </c>
      <c r="K29" s="81">
        <v>755</v>
      </c>
      <c r="L29" s="81">
        <v>0</v>
      </c>
      <c r="M29" s="81">
        <v>991</v>
      </c>
      <c r="N29" s="81">
        <v>0</v>
      </c>
      <c r="O29" s="81">
        <v>0</v>
      </c>
      <c r="P29" s="81">
        <v>0</v>
      </c>
      <c r="Q29" s="81">
        <v>240</v>
      </c>
      <c r="R29" s="81">
        <v>0</v>
      </c>
      <c r="S29" s="81">
        <v>464</v>
      </c>
      <c r="T29" s="81">
        <v>189</v>
      </c>
      <c r="U29" s="81">
        <v>449</v>
      </c>
      <c r="V29" s="81">
        <v>656</v>
      </c>
      <c r="W29" s="81">
        <v>88</v>
      </c>
      <c r="X29" s="81">
        <v>244</v>
      </c>
      <c r="Y29" s="90">
        <v>69.25</v>
      </c>
      <c r="Z29" s="81">
        <v>313</v>
      </c>
      <c r="AA29" s="81">
        <v>0</v>
      </c>
      <c r="AB29" s="81">
        <v>0</v>
      </c>
      <c r="AC29" s="81">
        <v>115</v>
      </c>
      <c r="AD29" s="81">
        <v>0</v>
      </c>
      <c r="AE29" s="81">
        <v>418</v>
      </c>
      <c r="AF29" s="81">
        <v>220</v>
      </c>
      <c r="AG29" s="81">
        <v>294</v>
      </c>
      <c r="AH29" s="81">
        <v>350</v>
      </c>
    </row>
    <row r="30" spans="1:34" x14ac:dyDescent="0.2">
      <c r="A30" s="117"/>
      <c r="B30" s="11" t="s">
        <v>135</v>
      </c>
      <c r="C30" s="31">
        <v>131.16666666666666</v>
      </c>
      <c r="D30" s="31">
        <v>65.25</v>
      </c>
      <c r="E30" s="81">
        <v>6</v>
      </c>
      <c r="F30" s="81">
        <v>0</v>
      </c>
      <c r="G30" s="81">
        <v>5</v>
      </c>
      <c r="H30" s="81">
        <v>57</v>
      </c>
      <c r="I30" s="81">
        <v>279</v>
      </c>
      <c r="J30" s="81">
        <v>0</v>
      </c>
      <c r="K30" s="81">
        <v>0</v>
      </c>
      <c r="L30" s="81">
        <v>0</v>
      </c>
      <c r="M30" s="81">
        <v>205</v>
      </c>
      <c r="N30" s="81">
        <v>0</v>
      </c>
      <c r="O30" s="81">
        <v>0</v>
      </c>
      <c r="P30" s="81">
        <v>0</v>
      </c>
      <c r="Q30" s="81">
        <v>161</v>
      </c>
      <c r="R30" s="81">
        <v>0</v>
      </c>
      <c r="S30" s="81">
        <v>188</v>
      </c>
      <c r="T30" s="81">
        <v>189</v>
      </c>
      <c r="U30" s="81">
        <v>342</v>
      </c>
      <c r="V30" s="81">
        <v>656</v>
      </c>
      <c r="W30" s="81">
        <v>118</v>
      </c>
      <c r="X30" s="81">
        <v>193</v>
      </c>
      <c r="Y30" s="90">
        <v>48.166666666666664</v>
      </c>
      <c r="Z30" s="81">
        <v>201</v>
      </c>
      <c r="AA30" s="81">
        <v>0</v>
      </c>
      <c r="AB30" s="81">
        <v>0</v>
      </c>
      <c r="AC30" s="81">
        <v>10</v>
      </c>
      <c r="AD30" s="81">
        <v>0</v>
      </c>
      <c r="AE30" s="81">
        <v>207</v>
      </c>
      <c r="AF30" s="81">
        <v>98</v>
      </c>
      <c r="AG30" s="81">
        <v>294</v>
      </c>
      <c r="AH30" s="81">
        <v>270</v>
      </c>
    </row>
    <row r="31" spans="1:34" ht="15" x14ac:dyDescent="0.25">
      <c r="A31" s="117"/>
      <c r="B31" s="23" t="s">
        <v>47</v>
      </c>
      <c r="C31" s="31"/>
      <c r="D31" s="3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</row>
    <row r="32" spans="1:34" x14ac:dyDescent="0.2">
      <c r="A32" s="117"/>
      <c r="B32" s="11" t="s">
        <v>11</v>
      </c>
      <c r="C32" s="31">
        <v>18.416666666666668</v>
      </c>
      <c r="D32" s="31">
        <v>11.916666666666666</v>
      </c>
      <c r="E32" s="81">
        <v>2</v>
      </c>
      <c r="F32" s="81">
        <v>15</v>
      </c>
      <c r="G32" s="81">
        <v>3</v>
      </c>
      <c r="H32" s="81">
        <v>0</v>
      </c>
      <c r="I32" s="81">
        <v>711</v>
      </c>
      <c r="J32" s="81">
        <v>0</v>
      </c>
      <c r="K32" s="81">
        <v>25</v>
      </c>
      <c r="L32" s="81">
        <v>0</v>
      </c>
      <c r="M32" s="81">
        <v>81</v>
      </c>
      <c r="N32" s="81">
        <v>0</v>
      </c>
      <c r="O32" s="81">
        <v>15</v>
      </c>
      <c r="P32" s="81">
        <v>40</v>
      </c>
      <c r="Q32" s="81">
        <v>19</v>
      </c>
      <c r="R32" s="81">
        <v>0</v>
      </c>
      <c r="S32" s="81">
        <v>0</v>
      </c>
      <c r="T32" s="81">
        <v>30</v>
      </c>
      <c r="U32" s="81">
        <v>21</v>
      </c>
      <c r="V32" s="81">
        <v>203</v>
      </c>
      <c r="W32" s="81">
        <v>16</v>
      </c>
      <c r="X32" s="81">
        <v>8</v>
      </c>
      <c r="Y32" s="90">
        <v>17</v>
      </c>
      <c r="Z32" s="81">
        <v>19</v>
      </c>
      <c r="AA32" s="81">
        <v>0</v>
      </c>
      <c r="AB32" s="81">
        <v>0</v>
      </c>
      <c r="AC32" s="81">
        <v>35</v>
      </c>
      <c r="AD32" s="81">
        <v>0</v>
      </c>
      <c r="AE32" s="81">
        <v>0</v>
      </c>
      <c r="AF32" s="81">
        <v>10</v>
      </c>
      <c r="AG32" s="81">
        <v>16</v>
      </c>
      <c r="AH32" s="81">
        <v>30</v>
      </c>
    </row>
    <row r="33" spans="1:34" x14ac:dyDescent="0.2">
      <c r="A33" s="117"/>
      <c r="B33" s="11" t="s">
        <v>24</v>
      </c>
      <c r="C33" s="31">
        <v>0</v>
      </c>
      <c r="D33" s="31">
        <v>1.75</v>
      </c>
      <c r="E33" s="31">
        <v>0</v>
      </c>
      <c r="F33" s="31">
        <v>0</v>
      </c>
      <c r="G33" s="31">
        <v>0</v>
      </c>
      <c r="H33" s="81">
        <v>0</v>
      </c>
      <c r="I33" s="81">
        <v>14</v>
      </c>
      <c r="J33" s="81">
        <v>0</v>
      </c>
      <c r="K33" s="81"/>
      <c r="L33" s="81">
        <v>0</v>
      </c>
      <c r="M33" s="81">
        <v>600</v>
      </c>
      <c r="N33" s="81">
        <v>0</v>
      </c>
      <c r="O33" s="81">
        <v>0</v>
      </c>
      <c r="P33" s="81">
        <v>0</v>
      </c>
      <c r="Q33" s="81">
        <v>20</v>
      </c>
      <c r="R33" s="81">
        <v>0</v>
      </c>
      <c r="S33" s="81">
        <v>12</v>
      </c>
      <c r="T33" s="81">
        <v>43</v>
      </c>
      <c r="U33" s="81">
        <v>32</v>
      </c>
      <c r="V33" s="81">
        <v>228</v>
      </c>
      <c r="W33" s="81">
        <v>31</v>
      </c>
      <c r="X33" s="81">
        <v>502</v>
      </c>
      <c r="Y33" s="90">
        <v>148.5</v>
      </c>
      <c r="Z33" s="81">
        <v>38</v>
      </c>
      <c r="AA33" s="81">
        <v>0</v>
      </c>
      <c r="AB33" s="81">
        <v>0</v>
      </c>
      <c r="AC33" s="81">
        <v>58</v>
      </c>
      <c r="AD33" s="81">
        <v>0</v>
      </c>
      <c r="AE33" s="81">
        <v>348</v>
      </c>
      <c r="AF33" s="81">
        <v>285</v>
      </c>
      <c r="AG33" s="81">
        <v>63</v>
      </c>
      <c r="AH33" s="81">
        <v>385</v>
      </c>
    </row>
    <row r="34" spans="1:34" x14ac:dyDescent="0.2">
      <c r="A34" s="117"/>
      <c r="B34" s="11" t="s">
        <v>23</v>
      </c>
      <c r="C34" s="31">
        <v>5</v>
      </c>
      <c r="D34" s="31">
        <v>8.3333333333333329E-2</v>
      </c>
      <c r="E34" s="31">
        <v>0</v>
      </c>
      <c r="F34" s="31">
        <v>0</v>
      </c>
      <c r="G34" s="31">
        <v>0</v>
      </c>
      <c r="H34" s="81">
        <v>0</v>
      </c>
      <c r="I34" s="81">
        <v>9</v>
      </c>
      <c r="J34" s="81">
        <v>0</v>
      </c>
      <c r="K34" s="81">
        <v>42</v>
      </c>
      <c r="L34" s="81">
        <v>0</v>
      </c>
      <c r="M34" s="81">
        <v>22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118</v>
      </c>
      <c r="T34" s="81">
        <v>30</v>
      </c>
      <c r="U34" s="81">
        <v>30</v>
      </c>
      <c r="V34" s="81">
        <v>154</v>
      </c>
      <c r="W34" s="81">
        <v>10</v>
      </c>
      <c r="X34" s="81">
        <v>16</v>
      </c>
      <c r="Y34" s="90">
        <v>32.583333333333336</v>
      </c>
      <c r="Z34" s="81">
        <v>16</v>
      </c>
      <c r="AA34" s="81">
        <v>0</v>
      </c>
      <c r="AB34" s="81">
        <v>0</v>
      </c>
      <c r="AC34" s="81">
        <v>15</v>
      </c>
      <c r="AD34" s="81">
        <v>0</v>
      </c>
      <c r="AE34" s="81">
        <v>9</v>
      </c>
      <c r="AF34" s="81">
        <v>10</v>
      </c>
      <c r="AG34" s="81">
        <v>10</v>
      </c>
      <c r="AH34" s="81">
        <v>15</v>
      </c>
    </row>
    <row r="35" spans="1:34" s="2" customFormat="1" ht="15" x14ac:dyDescent="0.25">
      <c r="A35" s="118"/>
      <c r="B35" s="5"/>
      <c r="C35" s="32"/>
      <c r="D35" s="32"/>
      <c r="E35" s="39"/>
      <c r="F35" s="9"/>
      <c r="G35" s="9"/>
      <c r="H35" s="9"/>
      <c r="I35" s="9"/>
      <c r="J35" s="9"/>
      <c r="K35" s="9"/>
      <c r="L35" s="9"/>
      <c r="M35" s="81"/>
      <c r="N35" s="9"/>
      <c r="O35" s="9"/>
      <c r="P35" s="9"/>
      <c r="Q35" s="9"/>
      <c r="R35" s="81"/>
      <c r="S35" s="9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</row>
    <row r="36" spans="1:34" s="2" customFormat="1" x14ac:dyDescent="0.2">
      <c r="B36" s="102" t="s">
        <v>177</v>
      </c>
      <c r="C36" s="102">
        <f t="shared" ref="C36:AH36" si="0">SUM(C4:C35)</f>
        <v>9766.6666666666661</v>
      </c>
      <c r="D36" s="102">
        <f t="shared" si="0"/>
        <v>8377.5</v>
      </c>
      <c r="E36" s="103">
        <f t="shared" si="0"/>
        <v>7346.666666666667</v>
      </c>
      <c r="F36" s="104">
        <f t="shared" si="0"/>
        <v>6567</v>
      </c>
      <c r="G36" s="104">
        <f t="shared" si="0"/>
        <v>6423</v>
      </c>
      <c r="H36" s="103">
        <f t="shared" si="0"/>
        <v>4997</v>
      </c>
      <c r="I36" s="103">
        <f t="shared" si="0"/>
        <v>23096</v>
      </c>
      <c r="J36" s="104">
        <f t="shared" si="0"/>
        <v>2662</v>
      </c>
      <c r="K36" s="104">
        <f t="shared" si="0"/>
        <v>11734</v>
      </c>
      <c r="L36" s="104">
        <f t="shared" si="0"/>
        <v>9787</v>
      </c>
      <c r="M36" s="104">
        <f t="shared" si="0"/>
        <v>18633</v>
      </c>
      <c r="N36" s="104">
        <f t="shared" si="0"/>
        <v>19633</v>
      </c>
      <c r="O36" s="104">
        <f t="shared" si="0"/>
        <v>14595</v>
      </c>
      <c r="P36" s="104">
        <f t="shared" si="0"/>
        <v>11838</v>
      </c>
      <c r="Q36" s="104">
        <f t="shared" si="0"/>
        <v>14009</v>
      </c>
      <c r="R36" s="104">
        <f t="shared" si="0"/>
        <v>3629</v>
      </c>
      <c r="S36" s="104">
        <f t="shared" si="0"/>
        <v>17741</v>
      </c>
      <c r="T36" s="104">
        <f t="shared" si="0"/>
        <v>17029</v>
      </c>
      <c r="U36" s="104">
        <f t="shared" si="0"/>
        <v>25105</v>
      </c>
      <c r="V36" s="104">
        <f t="shared" si="0"/>
        <v>28116</v>
      </c>
      <c r="W36" s="104">
        <f t="shared" si="0"/>
        <v>20177</v>
      </c>
      <c r="X36" s="104">
        <f t="shared" si="0"/>
        <v>12666</v>
      </c>
      <c r="Y36" s="105">
        <f t="shared" si="0"/>
        <v>18168.75</v>
      </c>
      <c r="Z36" s="104">
        <f t="shared" si="0"/>
        <v>15951</v>
      </c>
      <c r="AA36" s="104">
        <f t="shared" si="0"/>
        <v>10855</v>
      </c>
      <c r="AB36" s="104">
        <f t="shared" si="0"/>
        <v>9876</v>
      </c>
      <c r="AC36" s="104">
        <f t="shared" si="0"/>
        <v>10532</v>
      </c>
      <c r="AD36" s="104">
        <f t="shared" si="0"/>
        <v>7585</v>
      </c>
      <c r="AE36" s="104">
        <f t="shared" si="0"/>
        <v>12188</v>
      </c>
      <c r="AF36" s="104">
        <f t="shared" si="0"/>
        <v>9729</v>
      </c>
      <c r="AG36" s="104">
        <f t="shared" si="0"/>
        <v>18233</v>
      </c>
      <c r="AH36" s="102">
        <f t="shared" si="0"/>
        <v>11756</v>
      </c>
    </row>
    <row r="37" spans="1:34" s="2" customFormat="1" x14ac:dyDescent="0.2">
      <c r="E37" s="48"/>
      <c r="F37" s="35"/>
      <c r="G37" s="35"/>
      <c r="H37" s="48"/>
      <c r="I37" s="48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</row>
    <row r="38" spans="1:34" s="2" customFormat="1" x14ac:dyDescent="0.2">
      <c r="E38" s="48"/>
      <c r="F38" s="35"/>
      <c r="G38" s="35"/>
      <c r="H38" s="48"/>
      <c r="I38" s="48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</row>
    <row r="39" spans="1:34" s="2" customFormat="1" x14ac:dyDescent="0.2">
      <c r="E39" s="48"/>
      <c r="F39" s="35"/>
      <c r="G39" s="35"/>
      <c r="H39" s="48"/>
      <c r="I39" s="48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spans="1:34" s="2" customFormat="1" x14ac:dyDescent="0.2">
      <c r="E40" s="48"/>
      <c r="F40" s="35"/>
      <c r="G40" s="35"/>
      <c r="H40" s="48"/>
      <c r="I40" s="48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4" s="2" customFormat="1" x14ac:dyDescent="0.2">
      <c r="E41" s="48"/>
      <c r="F41" s="35"/>
      <c r="G41" s="35"/>
      <c r="H41" s="48"/>
      <c r="I41" s="48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4" s="2" customFormat="1" x14ac:dyDescent="0.2">
      <c r="E42" s="36"/>
      <c r="H42" s="36"/>
      <c r="I42" s="36"/>
    </row>
    <row r="43" spans="1:34" s="2" customFormat="1" x14ac:dyDescent="0.2">
      <c r="E43" s="36"/>
      <c r="H43" s="36"/>
      <c r="I43" s="36"/>
    </row>
    <row r="44" spans="1:34" s="2" customFormat="1" x14ac:dyDescent="0.2">
      <c r="E44" s="36"/>
      <c r="H44" s="36"/>
      <c r="I44" s="36"/>
    </row>
    <row r="45" spans="1:34" s="2" customFormat="1" x14ac:dyDescent="0.2">
      <c r="E45" s="36"/>
      <c r="H45" s="36"/>
      <c r="I45" s="36"/>
    </row>
    <row r="46" spans="1:34" s="2" customFormat="1" x14ac:dyDescent="0.2">
      <c r="E46" s="36"/>
      <c r="H46" s="36"/>
      <c r="I46" s="36"/>
    </row>
    <row r="47" spans="1:34" s="2" customFormat="1" x14ac:dyDescent="0.2">
      <c r="E47" s="36"/>
      <c r="H47" s="36"/>
      <c r="I47" s="36"/>
    </row>
    <row r="48" spans="1:34" s="2" customFormat="1" x14ac:dyDescent="0.2">
      <c r="E48" s="36"/>
      <c r="H48" s="36"/>
      <c r="I48" s="36"/>
    </row>
    <row r="49" spans="5:9" s="2" customFormat="1" x14ac:dyDescent="0.2">
      <c r="E49" s="36"/>
      <c r="H49" s="36"/>
      <c r="I49" s="36"/>
    </row>
    <row r="50" spans="5:9" s="2" customFormat="1" x14ac:dyDescent="0.2">
      <c r="E50" s="36"/>
      <c r="H50" s="36"/>
      <c r="I50" s="36"/>
    </row>
    <row r="51" spans="5:9" s="2" customFormat="1" x14ac:dyDescent="0.2">
      <c r="E51" s="36"/>
      <c r="H51" s="36"/>
      <c r="I51" s="36"/>
    </row>
    <row r="52" spans="5:9" s="2" customFormat="1" x14ac:dyDescent="0.2">
      <c r="E52" s="36"/>
    </row>
    <row r="53" spans="5:9" s="2" customFormat="1" x14ac:dyDescent="0.2">
      <c r="E53" s="36"/>
    </row>
    <row r="54" spans="5:9" s="2" customFormat="1" x14ac:dyDescent="0.2">
      <c r="E54" s="36"/>
    </row>
    <row r="55" spans="5:9" s="2" customFormat="1" x14ac:dyDescent="0.2">
      <c r="E55" s="36"/>
    </row>
    <row r="56" spans="5:9" s="2" customFormat="1" x14ac:dyDescent="0.2"/>
    <row r="57" spans="5:9" s="2" customFormat="1" x14ac:dyDescent="0.2"/>
    <row r="58" spans="5:9" s="2" customFormat="1" x14ac:dyDescent="0.2"/>
    <row r="59" spans="5:9" s="2" customFormat="1" x14ac:dyDescent="0.2"/>
    <row r="60" spans="5:9" s="2" customFormat="1" x14ac:dyDescent="0.2"/>
    <row r="61" spans="5:9" s="2" customFormat="1" x14ac:dyDescent="0.2"/>
    <row r="62" spans="5:9" s="2" customFormat="1" x14ac:dyDescent="0.2"/>
    <row r="63" spans="5:9" s="2" customFormat="1" x14ac:dyDescent="0.2"/>
    <row r="64" spans="5:9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1" spans="34:36" x14ac:dyDescent="0.2">
      <c r="AH81" s="2"/>
      <c r="AI81" s="2"/>
      <c r="AJ81" s="2"/>
    </row>
  </sheetData>
  <mergeCells count="1">
    <mergeCell ref="A2:A35"/>
  </mergeCells>
  <printOptions headings="1" gridLines="1"/>
  <pageMargins left="0.7" right="0.7" top="0.75" bottom="0.75" header="0.3" footer="0.3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"/>
  <sheetViews>
    <sheetView workbookViewId="0">
      <selection activeCell="K6" sqref="K6"/>
    </sheetView>
  </sheetViews>
  <sheetFormatPr defaultRowHeight="12.75" x14ac:dyDescent="0.2"/>
  <cols>
    <col min="2" max="2" width="15.85546875" customWidth="1"/>
  </cols>
  <sheetData>
    <row r="1" spans="1:7" ht="14.25" x14ac:dyDescent="0.2">
      <c r="A1" s="29"/>
      <c r="B1" s="87"/>
      <c r="C1" s="62" t="s">
        <v>98</v>
      </c>
      <c r="D1" s="41" t="s">
        <v>100</v>
      </c>
      <c r="E1" s="82" t="s">
        <v>100</v>
      </c>
      <c r="F1" s="82" t="s">
        <v>99</v>
      </c>
      <c r="G1" s="43" t="s">
        <v>136</v>
      </c>
    </row>
    <row r="2" spans="1:7" ht="140.25" x14ac:dyDescent="0.2">
      <c r="A2" s="94" t="s">
        <v>101</v>
      </c>
      <c r="B2" s="86"/>
      <c r="C2" s="37" t="s">
        <v>145</v>
      </c>
      <c r="D2" s="42" t="s">
        <v>172</v>
      </c>
      <c r="E2" s="83" t="s">
        <v>155</v>
      </c>
      <c r="F2" s="83" t="s">
        <v>156</v>
      </c>
      <c r="G2" s="45" t="s">
        <v>149</v>
      </c>
    </row>
    <row r="3" spans="1:7" ht="14.25" x14ac:dyDescent="0.2">
      <c r="B3" s="109" t="s">
        <v>177</v>
      </c>
      <c r="C3" s="110">
        <v>39220</v>
      </c>
      <c r="D3" s="110">
        <v>36562</v>
      </c>
      <c r="E3" s="111">
        <v>25409</v>
      </c>
      <c r="F3" s="110">
        <v>25635</v>
      </c>
      <c r="G3" s="110">
        <v>24739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topLeftCell="A20" workbookViewId="0">
      <selection activeCell="J39" sqref="J39"/>
    </sheetView>
  </sheetViews>
  <sheetFormatPr defaultRowHeight="12.75" x14ac:dyDescent="0.2"/>
  <cols>
    <col min="2" max="2" width="15.85546875" customWidth="1"/>
  </cols>
  <sheetData>
    <row r="1" spans="1:7" ht="14.25" x14ac:dyDescent="0.2">
      <c r="A1" s="29"/>
      <c r="B1" s="87"/>
      <c r="C1" s="62" t="s">
        <v>98</v>
      </c>
      <c r="D1" s="41" t="s">
        <v>100</v>
      </c>
      <c r="E1" s="82" t="s">
        <v>100</v>
      </c>
      <c r="F1" s="82" t="s">
        <v>99</v>
      </c>
      <c r="G1" s="43" t="s">
        <v>136</v>
      </c>
    </row>
    <row r="2" spans="1:7" ht="140.25" x14ac:dyDescent="0.2">
      <c r="A2" s="119" t="s">
        <v>101</v>
      </c>
      <c r="B2" s="86"/>
      <c r="C2" s="37" t="s">
        <v>145</v>
      </c>
      <c r="D2" s="42" t="s">
        <v>172</v>
      </c>
      <c r="E2" s="83" t="s">
        <v>155</v>
      </c>
      <c r="F2" s="83" t="s">
        <v>156</v>
      </c>
      <c r="G2" s="45" t="s">
        <v>149</v>
      </c>
    </row>
    <row r="3" spans="1:7" ht="15" x14ac:dyDescent="0.25">
      <c r="A3" s="120"/>
      <c r="B3" s="24" t="s">
        <v>129</v>
      </c>
      <c r="C3" s="10"/>
      <c r="D3" s="10"/>
      <c r="E3" s="10"/>
      <c r="F3" s="10"/>
      <c r="G3" s="10"/>
    </row>
    <row r="4" spans="1:7" ht="14.25" x14ac:dyDescent="0.2">
      <c r="A4" s="120"/>
      <c r="B4" s="11" t="s">
        <v>0</v>
      </c>
      <c r="C4" s="8">
        <v>2800</v>
      </c>
      <c r="D4" s="8">
        <v>2838</v>
      </c>
      <c r="E4" s="31">
        <v>2240.25</v>
      </c>
      <c r="F4" s="8">
        <v>2112</v>
      </c>
      <c r="G4" s="8">
        <v>2298</v>
      </c>
    </row>
    <row r="5" spans="1:7" ht="14.25" x14ac:dyDescent="0.2">
      <c r="A5" s="120"/>
      <c r="B5" s="11" t="s">
        <v>1</v>
      </c>
      <c r="C5" s="8">
        <v>2800</v>
      </c>
      <c r="D5" s="8">
        <v>2856</v>
      </c>
      <c r="E5" s="31">
        <v>2240.25</v>
      </c>
      <c r="F5" s="8">
        <v>2100</v>
      </c>
      <c r="G5" s="8">
        <v>2363</v>
      </c>
    </row>
    <row r="6" spans="1:7" ht="14.25" x14ac:dyDescent="0.2">
      <c r="A6" s="120"/>
      <c r="B6" s="11" t="s">
        <v>2</v>
      </c>
      <c r="C6" s="8">
        <v>2800</v>
      </c>
      <c r="D6" s="8">
        <v>2828</v>
      </c>
      <c r="E6" s="31">
        <v>2240.25</v>
      </c>
      <c r="F6" s="8">
        <v>2066</v>
      </c>
      <c r="G6" s="8">
        <v>2332</v>
      </c>
    </row>
    <row r="7" spans="1:7" ht="14.25" x14ac:dyDescent="0.2">
      <c r="A7" s="120"/>
      <c r="B7" s="11" t="s">
        <v>62</v>
      </c>
      <c r="C7" s="8">
        <v>2800</v>
      </c>
      <c r="D7" s="8">
        <v>2828</v>
      </c>
      <c r="E7" s="31">
        <v>489</v>
      </c>
      <c r="F7" s="8">
        <v>1823</v>
      </c>
      <c r="G7" s="8">
        <v>1752</v>
      </c>
    </row>
    <row r="8" spans="1:7" ht="14.25" x14ac:dyDescent="0.2">
      <c r="A8" s="120"/>
      <c r="B8" s="11" t="s">
        <v>3</v>
      </c>
      <c r="C8" s="8">
        <v>2800</v>
      </c>
      <c r="D8" s="8">
        <v>2834</v>
      </c>
      <c r="E8" s="31">
        <v>2240.25</v>
      </c>
      <c r="F8" s="8">
        <v>2156</v>
      </c>
      <c r="G8" s="8">
        <v>1598</v>
      </c>
    </row>
    <row r="9" spans="1:7" ht="14.25" x14ac:dyDescent="0.2">
      <c r="A9" s="120"/>
      <c r="B9" s="11" t="s">
        <v>4</v>
      </c>
      <c r="C9" s="8">
        <v>5000</v>
      </c>
      <c r="D9" s="8">
        <v>4890</v>
      </c>
      <c r="E9" s="31">
        <v>4823.583333333333</v>
      </c>
      <c r="F9" s="8">
        <v>3092</v>
      </c>
      <c r="G9" s="8">
        <v>3679</v>
      </c>
    </row>
    <row r="10" spans="1:7" ht="15" x14ac:dyDescent="0.25">
      <c r="A10" s="120"/>
      <c r="B10" s="23" t="s">
        <v>46</v>
      </c>
      <c r="C10" s="8"/>
      <c r="D10" s="8"/>
      <c r="E10" s="31"/>
      <c r="F10" s="8"/>
      <c r="G10" s="8"/>
    </row>
    <row r="11" spans="1:7" ht="14.25" x14ac:dyDescent="0.2">
      <c r="A11" s="120"/>
      <c r="B11" s="11" t="s">
        <v>9</v>
      </c>
      <c r="C11" s="8">
        <v>1900</v>
      </c>
      <c r="D11" s="8">
        <v>1518</v>
      </c>
      <c r="E11" s="31">
        <v>1205</v>
      </c>
      <c r="F11" s="8">
        <v>807</v>
      </c>
      <c r="G11" s="8">
        <v>732</v>
      </c>
    </row>
    <row r="12" spans="1:7" ht="14.25" x14ac:dyDescent="0.2">
      <c r="A12" s="120"/>
      <c r="B12" s="11" t="s">
        <v>10</v>
      </c>
      <c r="C12" s="8">
        <v>1900</v>
      </c>
      <c r="D12" s="8">
        <v>1794</v>
      </c>
      <c r="E12" s="31">
        <v>1205</v>
      </c>
      <c r="F12" s="8">
        <v>902</v>
      </c>
      <c r="G12" s="8">
        <v>772</v>
      </c>
    </row>
    <row r="13" spans="1:7" ht="14.25" x14ac:dyDescent="0.2">
      <c r="A13" s="120"/>
      <c r="B13" s="11" t="s">
        <v>6</v>
      </c>
      <c r="C13" s="8">
        <v>1900</v>
      </c>
      <c r="D13" s="8">
        <v>1584</v>
      </c>
      <c r="E13" s="31">
        <v>1205</v>
      </c>
      <c r="F13" s="8">
        <v>1110</v>
      </c>
      <c r="G13" s="8">
        <v>772</v>
      </c>
    </row>
    <row r="14" spans="1:7" ht="14.25" x14ac:dyDescent="0.2">
      <c r="A14" s="120"/>
      <c r="B14" s="11" t="s">
        <v>7</v>
      </c>
      <c r="C14" s="8">
        <v>128</v>
      </c>
      <c r="D14" s="8">
        <v>90</v>
      </c>
      <c r="E14" s="31">
        <v>20</v>
      </c>
      <c r="F14" s="8">
        <v>809</v>
      </c>
      <c r="G14" s="8">
        <v>274</v>
      </c>
    </row>
    <row r="15" spans="1:7" ht="14.25" x14ac:dyDescent="0.2">
      <c r="A15" s="120"/>
      <c r="B15" s="11" t="s">
        <v>18</v>
      </c>
      <c r="C15" s="8">
        <v>1900</v>
      </c>
      <c r="D15" s="8">
        <v>1536</v>
      </c>
      <c r="E15" s="31">
        <v>981</v>
      </c>
      <c r="F15" s="8">
        <v>851</v>
      </c>
      <c r="G15" s="8">
        <v>725</v>
      </c>
    </row>
    <row r="16" spans="1:7" ht="14.25" x14ac:dyDescent="0.2">
      <c r="A16" s="120"/>
      <c r="B16" s="11" t="s">
        <v>20</v>
      </c>
      <c r="C16" s="8">
        <v>265</v>
      </c>
      <c r="D16" s="8"/>
      <c r="E16" s="31">
        <v>476</v>
      </c>
      <c r="F16" s="8">
        <v>829</v>
      </c>
      <c r="G16" s="8">
        <v>0</v>
      </c>
    </row>
    <row r="17" spans="1:7" ht="14.25" x14ac:dyDescent="0.2">
      <c r="A17" s="120"/>
      <c r="B17" s="11" t="s">
        <v>19</v>
      </c>
      <c r="C17" s="8">
        <v>1900</v>
      </c>
      <c r="D17" s="8">
        <v>1904</v>
      </c>
      <c r="E17" s="31">
        <v>1235</v>
      </c>
      <c r="F17" s="8">
        <v>1492</v>
      </c>
      <c r="G17" s="8">
        <v>882</v>
      </c>
    </row>
    <row r="18" spans="1:7" ht="14.25" x14ac:dyDescent="0.2">
      <c r="A18" s="120"/>
      <c r="B18" s="11" t="s">
        <v>17</v>
      </c>
      <c r="C18" s="8">
        <v>1900</v>
      </c>
      <c r="D18" s="8">
        <v>1519</v>
      </c>
      <c r="E18" s="31">
        <v>955</v>
      </c>
      <c r="F18" s="8">
        <v>789</v>
      </c>
      <c r="G18" s="8">
        <v>727</v>
      </c>
    </row>
    <row r="19" spans="1:7" ht="15" x14ac:dyDescent="0.25">
      <c r="A19" s="120"/>
      <c r="B19" s="23" t="s">
        <v>50</v>
      </c>
      <c r="C19" s="8"/>
      <c r="D19" s="8"/>
      <c r="E19" s="31"/>
      <c r="F19" s="8"/>
      <c r="G19" s="8"/>
    </row>
    <row r="20" spans="1:7" ht="14.25" x14ac:dyDescent="0.2">
      <c r="A20" s="120"/>
      <c r="B20" s="11" t="s">
        <v>5</v>
      </c>
      <c r="C20" s="8">
        <v>70</v>
      </c>
      <c r="D20" s="8">
        <v>217</v>
      </c>
      <c r="E20" s="31">
        <v>341</v>
      </c>
      <c r="F20" s="8">
        <v>410</v>
      </c>
      <c r="G20" s="8">
        <v>376</v>
      </c>
    </row>
    <row r="21" spans="1:7" ht="14.25" x14ac:dyDescent="0.2">
      <c r="A21" s="120"/>
      <c r="B21" s="11" t="s">
        <v>13</v>
      </c>
      <c r="C21" s="8">
        <v>1140</v>
      </c>
      <c r="D21" s="8">
        <v>0</v>
      </c>
      <c r="E21" s="31">
        <v>1009</v>
      </c>
      <c r="F21" s="8">
        <v>1259</v>
      </c>
      <c r="G21" s="8">
        <v>1022</v>
      </c>
    </row>
    <row r="22" spans="1:7" ht="14.25" x14ac:dyDescent="0.2">
      <c r="A22" s="120"/>
      <c r="B22" s="11" t="s">
        <v>15</v>
      </c>
      <c r="C22" s="8">
        <v>851</v>
      </c>
      <c r="D22" s="8">
        <v>127</v>
      </c>
      <c r="E22" s="31">
        <v>61</v>
      </c>
      <c r="F22" s="8">
        <v>61</v>
      </c>
      <c r="G22" s="8">
        <v>161</v>
      </c>
    </row>
    <row r="23" spans="1:7" ht="14.25" x14ac:dyDescent="0.2">
      <c r="A23" s="120"/>
      <c r="B23" s="11" t="s">
        <v>102</v>
      </c>
      <c r="C23" s="8">
        <v>70</v>
      </c>
      <c r="D23" s="8">
        <v>0</v>
      </c>
      <c r="E23" s="31">
        <v>34</v>
      </c>
      <c r="F23" s="8">
        <v>42</v>
      </c>
      <c r="G23" s="8">
        <v>339</v>
      </c>
    </row>
    <row r="24" spans="1:7" ht="14.25" x14ac:dyDescent="0.2">
      <c r="A24" s="120"/>
      <c r="B24" s="11" t="s">
        <v>53</v>
      </c>
      <c r="C24" s="8">
        <v>70</v>
      </c>
      <c r="D24" s="8">
        <v>30</v>
      </c>
      <c r="E24" s="31">
        <v>24</v>
      </c>
      <c r="F24" s="8">
        <v>19</v>
      </c>
      <c r="G24" s="8">
        <v>757</v>
      </c>
    </row>
    <row r="25" spans="1:7" ht="14.25" x14ac:dyDescent="0.2">
      <c r="A25" s="120"/>
      <c r="B25" s="11" t="s">
        <v>103</v>
      </c>
      <c r="C25" s="8">
        <v>70</v>
      </c>
      <c r="D25" s="8">
        <v>30</v>
      </c>
      <c r="E25" s="31">
        <v>32</v>
      </c>
      <c r="F25" s="8">
        <v>739</v>
      </c>
      <c r="G25" s="8">
        <v>727</v>
      </c>
    </row>
    <row r="26" spans="1:7" ht="15" x14ac:dyDescent="0.25">
      <c r="A26" s="120"/>
      <c r="B26" s="23" t="s">
        <v>49</v>
      </c>
      <c r="C26" s="8"/>
      <c r="D26" s="8"/>
      <c r="E26" s="31"/>
      <c r="F26" s="8"/>
      <c r="G26" s="8"/>
    </row>
    <row r="27" spans="1:7" ht="14.25" x14ac:dyDescent="0.2">
      <c r="A27" s="120"/>
      <c r="B27" s="11" t="s">
        <v>21</v>
      </c>
      <c r="C27" s="8">
        <v>850</v>
      </c>
      <c r="D27" s="8">
        <v>1046</v>
      </c>
      <c r="E27" s="31">
        <v>384</v>
      </c>
      <c r="F27" s="8">
        <v>762</v>
      </c>
      <c r="G27" s="8">
        <v>717</v>
      </c>
    </row>
    <row r="28" spans="1:7" ht="14.25" x14ac:dyDescent="0.2">
      <c r="A28" s="120"/>
      <c r="B28" s="11" t="s">
        <v>22</v>
      </c>
      <c r="C28" s="8">
        <v>753</v>
      </c>
      <c r="D28" s="8">
        <v>1046</v>
      </c>
      <c r="E28" s="31">
        <v>380</v>
      </c>
      <c r="F28" s="8">
        <v>274</v>
      </c>
      <c r="G28" s="8">
        <v>467</v>
      </c>
    </row>
    <row r="29" spans="1:7" ht="14.25" x14ac:dyDescent="0.2">
      <c r="A29" s="120"/>
      <c r="B29" s="11" t="s">
        <v>16</v>
      </c>
      <c r="C29" s="8">
        <v>991</v>
      </c>
      <c r="D29" s="8">
        <v>1046</v>
      </c>
      <c r="E29" s="31">
        <v>381</v>
      </c>
      <c r="F29" s="8">
        <v>254</v>
      </c>
      <c r="G29" s="8">
        <v>323</v>
      </c>
    </row>
    <row r="30" spans="1:7" ht="15" x14ac:dyDescent="0.25">
      <c r="A30" s="120"/>
      <c r="B30" s="23" t="s">
        <v>48</v>
      </c>
      <c r="C30" s="8"/>
      <c r="D30" s="8"/>
      <c r="E30" s="31"/>
      <c r="F30" s="8"/>
      <c r="G30" s="8"/>
    </row>
    <row r="31" spans="1:7" ht="14.25" x14ac:dyDescent="0.2">
      <c r="A31" s="120"/>
      <c r="B31" s="11" t="s">
        <v>12</v>
      </c>
      <c r="C31" s="8">
        <v>1671</v>
      </c>
      <c r="D31" s="8">
        <v>1286</v>
      </c>
      <c r="E31" s="31">
        <v>560</v>
      </c>
      <c r="F31" s="8">
        <v>436</v>
      </c>
      <c r="G31" s="8">
        <v>467</v>
      </c>
    </row>
    <row r="32" spans="1:7" ht="14.25" x14ac:dyDescent="0.2">
      <c r="A32" s="120"/>
      <c r="B32" s="11" t="s">
        <v>25</v>
      </c>
      <c r="C32" s="8">
        <v>1274</v>
      </c>
      <c r="D32" s="8">
        <v>1286</v>
      </c>
      <c r="E32" s="31">
        <v>534</v>
      </c>
      <c r="F32" s="8">
        <v>375</v>
      </c>
      <c r="G32" s="8">
        <v>323</v>
      </c>
    </row>
    <row r="33" spans="1:7" ht="14.25" x14ac:dyDescent="0.2">
      <c r="A33" s="120"/>
      <c r="B33" s="11" t="s">
        <v>36</v>
      </c>
      <c r="C33" s="8">
        <v>0</v>
      </c>
      <c r="D33" s="8">
        <v>1286</v>
      </c>
      <c r="E33" s="31">
        <v>12</v>
      </c>
      <c r="F33" s="8">
        <v>9</v>
      </c>
      <c r="G33" s="8">
        <v>0</v>
      </c>
    </row>
    <row r="34" spans="1:7" ht="15" x14ac:dyDescent="0.25">
      <c r="A34" s="120"/>
      <c r="B34" s="23" t="s">
        <v>47</v>
      </c>
      <c r="C34" s="8"/>
      <c r="D34" s="8"/>
      <c r="E34" s="31"/>
      <c r="F34" s="8"/>
      <c r="G34" s="8"/>
    </row>
    <row r="35" spans="1:7" ht="14.25" x14ac:dyDescent="0.2">
      <c r="A35" s="120"/>
      <c r="B35" s="11" t="s">
        <v>11</v>
      </c>
      <c r="C35" s="8">
        <v>266</v>
      </c>
      <c r="D35" s="8">
        <v>90</v>
      </c>
      <c r="E35" s="31">
        <v>45</v>
      </c>
      <c r="F35" s="8">
        <v>43</v>
      </c>
      <c r="G35" s="8">
        <v>134</v>
      </c>
    </row>
    <row r="36" spans="1:7" ht="14.25" x14ac:dyDescent="0.2">
      <c r="A36" s="120"/>
      <c r="B36" s="11" t="s">
        <v>24</v>
      </c>
      <c r="C36" s="8">
        <v>300</v>
      </c>
      <c r="D36" s="8">
        <v>20</v>
      </c>
      <c r="E36" s="31">
        <v>38</v>
      </c>
      <c r="F36" s="8">
        <v>1</v>
      </c>
      <c r="G36" s="8">
        <v>10</v>
      </c>
    </row>
    <row r="37" spans="1:7" ht="14.25" x14ac:dyDescent="0.2">
      <c r="A37" s="120"/>
      <c r="B37" s="11" t="s">
        <v>23</v>
      </c>
      <c r="C37" s="8">
        <v>51</v>
      </c>
      <c r="D37" s="8">
        <v>33</v>
      </c>
      <c r="E37" s="31">
        <v>18</v>
      </c>
      <c r="F37" s="8">
        <v>13</v>
      </c>
      <c r="G37" s="8">
        <v>10</v>
      </c>
    </row>
    <row r="38" spans="1:7" ht="14.25" x14ac:dyDescent="0.2">
      <c r="A38" s="120"/>
      <c r="B38" s="99" t="s">
        <v>177</v>
      </c>
      <c r="C38" s="100">
        <f>SUM(C4:C37)</f>
        <v>39220</v>
      </c>
      <c r="D38" s="100">
        <f>SUM(D4:D37)</f>
        <v>36562</v>
      </c>
      <c r="E38" s="100">
        <f>SUM(E4:E37)</f>
        <v>25408.583333333332</v>
      </c>
      <c r="F38" s="101">
        <f>SUM(F4:F37)</f>
        <v>25635</v>
      </c>
      <c r="G38" s="101">
        <f>SUM(G4:G37)</f>
        <v>24739</v>
      </c>
    </row>
    <row r="39" spans="1:7" ht="14.25" x14ac:dyDescent="0.2">
      <c r="B39" s="106"/>
      <c r="C39" s="107"/>
      <c r="D39" s="107"/>
      <c r="E39" s="108"/>
      <c r="F39" s="107"/>
      <c r="G39" s="107"/>
    </row>
  </sheetData>
  <mergeCells count="1">
    <mergeCell ref="A2:A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7"/>
  <sheetViews>
    <sheetView topLeftCell="C1" zoomScaleNormal="100" workbookViewId="0">
      <selection activeCell="N8" sqref="N8"/>
    </sheetView>
  </sheetViews>
  <sheetFormatPr defaultRowHeight="12.75" x14ac:dyDescent="0.2"/>
  <cols>
    <col min="2" max="2" width="15.85546875" customWidth="1"/>
    <col min="3" max="4" width="8.7109375" customWidth="1"/>
    <col min="5" max="6" width="7.42578125" customWidth="1"/>
    <col min="7" max="12" width="9.85546875" customWidth="1"/>
  </cols>
  <sheetData>
    <row r="1" spans="1:13" ht="14.25" x14ac:dyDescent="0.2">
      <c r="A1" s="29"/>
      <c r="B1" s="87"/>
      <c r="C1" s="46" t="s">
        <v>98</v>
      </c>
      <c r="D1" s="46" t="s">
        <v>98</v>
      </c>
      <c r="E1" s="60" t="s">
        <v>98</v>
      </c>
      <c r="F1" s="46" t="s">
        <v>98</v>
      </c>
      <c r="G1" s="46" t="s">
        <v>98</v>
      </c>
      <c r="H1" s="50" t="s">
        <v>98</v>
      </c>
      <c r="I1" s="60" t="s">
        <v>98</v>
      </c>
      <c r="J1" s="60" t="s">
        <v>98</v>
      </c>
      <c r="K1" s="62" t="s">
        <v>100</v>
      </c>
      <c r="L1" s="62" t="s">
        <v>100</v>
      </c>
      <c r="M1" s="58" t="s">
        <v>98</v>
      </c>
    </row>
    <row r="2" spans="1:13" ht="192" x14ac:dyDescent="0.2">
      <c r="A2" s="94" t="s">
        <v>165</v>
      </c>
      <c r="B2" s="85" t="s">
        <v>167</v>
      </c>
      <c r="C2" s="27" t="s">
        <v>158</v>
      </c>
      <c r="D2" s="27" t="s">
        <v>169</v>
      </c>
      <c r="E2" s="61" t="s">
        <v>168</v>
      </c>
      <c r="F2" s="27" t="s">
        <v>159</v>
      </c>
      <c r="G2" s="27" t="s">
        <v>164</v>
      </c>
      <c r="H2" s="51" t="s">
        <v>166</v>
      </c>
      <c r="I2" s="61" t="s">
        <v>170</v>
      </c>
      <c r="J2" s="61" t="s">
        <v>163</v>
      </c>
      <c r="K2" s="37" t="s">
        <v>183</v>
      </c>
      <c r="L2" s="37" t="s">
        <v>147</v>
      </c>
      <c r="M2" s="40" t="s">
        <v>161</v>
      </c>
    </row>
    <row r="3" spans="1:13" ht="14.25" x14ac:dyDescent="0.2">
      <c r="B3" s="113" t="s">
        <v>177</v>
      </c>
      <c r="C3" s="110">
        <v>82935</v>
      </c>
      <c r="D3" s="110">
        <v>71502</v>
      </c>
      <c r="E3" s="110">
        <v>58519</v>
      </c>
      <c r="F3" s="104">
        <v>49721</v>
      </c>
      <c r="G3" s="110">
        <v>56805</v>
      </c>
      <c r="H3" s="114">
        <v>91865</v>
      </c>
      <c r="I3" s="110">
        <v>42210</v>
      </c>
      <c r="J3" s="110">
        <v>94230</v>
      </c>
      <c r="K3" s="110">
        <v>46664</v>
      </c>
      <c r="L3" s="111">
        <v>42812</v>
      </c>
      <c r="M3" s="110">
        <v>64851.3</v>
      </c>
    </row>
    <row r="4" spans="1:13" x14ac:dyDescent="0.2">
      <c r="C4" s="22"/>
      <c r="G4" s="59"/>
      <c r="H4" s="57"/>
    </row>
    <row r="5" spans="1:13" x14ac:dyDescent="0.2">
      <c r="C5" s="22"/>
      <c r="G5" s="59"/>
      <c r="H5" s="57"/>
    </row>
    <row r="6" spans="1:13" x14ac:dyDescent="0.2">
      <c r="H6" s="57"/>
    </row>
    <row r="7" spans="1:13" x14ac:dyDescent="0.2">
      <c r="E7" s="112"/>
      <c r="H7" s="57"/>
    </row>
    <row r="8" spans="1:13" x14ac:dyDescent="0.2">
      <c r="H8" s="57"/>
    </row>
    <row r="9" spans="1:13" x14ac:dyDescent="0.2">
      <c r="H9" s="57"/>
    </row>
    <row r="10" spans="1:13" x14ac:dyDescent="0.2">
      <c r="H10" s="57"/>
    </row>
    <row r="11" spans="1:13" x14ac:dyDescent="0.2">
      <c r="H11" s="57"/>
    </row>
    <row r="12" spans="1:13" x14ac:dyDescent="0.2">
      <c r="H12" s="57"/>
    </row>
    <row r="13" spans="1:13" x14ac:dyDescent="0.2">
      <c r="H13" s="57"/>
    </row>
    <row r="14" spans="1:13" x14ac:dyDescent="0.2">
      <c r="H14" s="57"/>
    </row>
    <row r="15" spans="1:13" x14ac:dyDescent="0.2">
      <c r="H15" s="57"/>
    </row>
    <row r="16" spans="1:13" x14ac:dyDescent="0.2">
      <c r="H16" s="57"/>
    </row>
    <row r="17" spans="8:8" x14ac:dyDescent="0.2">
      <c r="H17" s="5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3"/>
  <sheetViews>
    <sheetView topLeftCell="A55" zoomScaleNormal="100" workbookViewId="0">
      <selection activeCell="C69" sqref="C69:M69"/>
    </sheetView>
  </sheetViews>
  <sheetFormatPr defaultRowHeight="12.75" x14ac:dyDescent="0.2"/>
  <cols>
    <col min="2" max="2" width="15.85546875" customWidth="1"/>
    <col min="3" max="4" width="8.7109375" customWidth="1"/>
    <col min="5" max="6" width="7.42578125" customWidth="1"/>
    <col min="7" max="12" width="9.85546875" customWidth="1"/>
  </cols>
  <sheetData>
    <row r="1" spans="1:13" ht="14.25" x14ac:dyDescent="0.2">
      <c r="A1" s="29"/>
      <c r="B1" s="87"/>
      <c r="C1" s="46" t="s">
        <v>98</v>
      </c>
      <c r="D1" s="46" t="s">
        <v>98</v>
      </c>
      <c r="E1" s="60" t="s">
        <v>98</v>
      </c>
      <c r="F1" s="46" t="s">
        <v>98</v>
      </c>
      <c r="G1" s="46" t="s">
        <v>98</v>
      </c>
      <c r="H1" s="50" t="s">
        <v>98</v>
      </c>
      <c r="I1" s="60" t="s">
        <v>98</v>
      </c>
      <c r="J1" s="60" t="s">
        <v>98</v>
      </c>
      <c r="K1" s="62" t="s">
        <v>100</v>
      </c>
      <c r="L1" s="62" t="s">
        <v>100</v>
      </c>
      <c r="M1" s="58" t="s">
        <v>98</v>
      </c>
    </row>
    <row r="2" spans="1:13" ht="192" x14ac:dyDescent="0.2">
      <c r="A2" s="119" t="s">
        <v>165</v>
      </c>
      <c r="B2" s="85" t="s">
        <v>167</v>
      </c>
      <c r="C2" s="27" t="s">
        <v>158</v>
      </c>
      <c r="D2" s="27" t="s">
        <v>169</v>
      </c>
      <c r="E2" s="61" t="s">
        <v>168</v>
      </c>
      <c r="F2" s="27" t="s">
        <v>159</v>
      </c>
      <c r="G2" s="27" t="s">
        <v>164</v>
      </c>
      <c r="H2" s="51" t="s">
        <v>166</v>
      </c>
      <c r="I2" s="61" t="s">
        <v>170</v>
      </c>
      <c r="J2" s="61" t="s">
        <v>163</v>
      </c>
      <c r="K2" s="37" t="s">
        <v>183</v>
      </c>
      <c r="L2" s="37" t="s">
        <v>147</v>
      </c>
      <c r="M2" s="40" t="s">
        <v>161</v>
      </c>
    </row>
    <row r="3" spans="1:13" ht="15" x14ac:dyDescent="0.25">
      <c r="A3" s="120"/>
      <c r="B3" s="24" t="s">
        <v>129</v>
      </c>
      <c r="C3" s="10"/>
      <c r="D3" s="10"/>
      <c r="E3" s="10"/>
      <c r="F3" s="10"/>
      <c r="G3" s="10"/>
      <c r="H3" s="8"/>
      <c r="I3" s="10"/>
      <c r="J3" s="24"/>
      <c r="K3" s="24"/>
      <c r="L3" s="10"/>
      <c r="M3" s="10"/>
    </row>
    <row r="4" spans="1:13" ht="14.25" x14ac:dyDescent="0.2">
      <c r="A4" s="120"/>
      <c r="B4" s="11" t="s">
        <v>0</v>
      </c>
      <c r="C4" s="8">
        <v>5000</v>
      </c>
      <c r="D4" s="8">
        <v>5650</v>
      </c>
      <c r="E4" s="8">
        <v>4051</v>
      </c>
      <c r="F4" s="81">
        <v>3480</v>
      </c>
      <c r="G4" s="8">
        <v>4349</v>
      </c>
      <c r="H4" s="8">
        <v>6492</v>
      </c>
      <c r="I4" s="8">
        <v>3440</v>
      </c>
      <c r="J4" s="8">
        <v>5971</v>
      </c>
      <c r="K4" s="8">
        <v>3440</v>
      </c>
      <c r="L4" s="8">
        <v>3453</v>
      </c>
      <c r="M4" s="8">
        <v>6649</v>
      </c>
    </row>
    <row r="5" spans="1:13" ht="14.25" x14ac:dyDescent="0.2">
      <c r="A5" s="120"/>
      <c r="B5" s="11" t="s">
        <v>1</v>
      </c>
      <c r="C5" s="8">
        <v>5000</v>
      </c>
      <c r="D5" s="8">
        <v>5600</v>
      </c>
      <c r="E5" s="8">
        <v>4062</v>
      </c>
      <c r="F5" s="81">
        <v>3563</v>
      </c>
      <c r="G5" s="8">
        <v>4283</v>
      </c>
      <c r="H5" s="8">
        <v>6517</v>
      </c>
      <c r="I5" s="8">
        <v>3544</v>
      </c>
      <c r="J5" s="8">
        <v>5041</v>
      </c>
      <c r="K5" s="8">
        <v>3544</v>
      </c>
      <c r="L5" s="8">
        <v>3616</v>
      </c>
      <c r="M5" s="8">
        <v>6445</v>
      </c>
    </row>
    <row r="6" spans="1:13" ht="14.25" x14ac:dyDescent="0.2">
      <c r="A6" s="120"/>
      <c r="B6" s="11" t="s">
        <v>2</v>
      </c>
      <c r="C6" s="8">
        <v>5000</v>
      </c>
      <c r="D6" s="8">
        <v>5720</v>
      </c>
      <c r="E6" s="8">
        <v>3996</v>
      </c>
      <c r="F6" s="81">
        <v>3480</v>
      </c>
      <c r="G6" s="8">
        <v>4239</v>
      </c>
      <c r="H6" s="8">
        <v>6456</v>
      </c>
      <c r="I6" s="8">
        <v>3391</v>
      </c>
      <c r="J6" s="8">
        <v>5813</v>
      </c>
      <c r="K6" s="8">
        <v>3391</v>
      </c>
      <c r="L6" s="8">
        <v>3681</v>
      </c>
      <c r="M6" s="8">
        <v>6445</v>
      </c>
    </row>
    <row r="7" spans="1:13" ht="14.25" x14ac:dyDescent="0.2">
      <c r="A7" s="120"/>
      <c r="B7" s="11" t="s">
        <v>62</v>
      </c>
      <c r="C7" s="8">
        <v>5000</v>
      </c>
      <c r="D7" s="8">
        <v>5620</v>
      </c>
      <c r="E7" s="8">
        <v>3995</v>
      </c>
      <c r="F7" s="81">
        <v>3480</v>
      </c>
      <c r="G7" s="8">
        <v>3913</v>
      </c>
      <c r="H7" s="8">
        <v>6459</v>
      </c>
      <c r="I7" s="8">
        <v>1005</v>
      </c>
      <c r="J7" s="8">
        <v>5838</v>
      </c>
      <c r="K7" s="8">
        <v>1005</v>
      </c>
      <c r="L7" s="8">
        <v>3450</v>
      </c>
      <c r="M7" s="8">
        <v>590</v>
      </c>
    </row>
    <row r="8" spans="1:13" ht="14.25" x14ac:dyDescent="0.2">
      <c r="A8" s="120"/>
      <c r="B8" s="11" t="s">
        <v>3</v>
      </c>
      <c r="C8" s="8">
        <v>5000</v>
      </c>
      <c r="D8" s="8">
        <v>5470</v>
      </c>
      <c r="E8" s="8">
        <v>4053</v>
      </c>
      <c r="F8" s="81">
        <v>3480</v>
      </c>
      <c r="G8" s="8">
        <v>4232</v>
      </c>
      <c r="H8" s="25">
        <v>6654</v>
      </c>
      <c r="I8" s="8">
        <v>3447</v>
      </c>
      <c r="J8" s="8">
        <v>5977</v>
      </c>
      <c r="K8" s="8">
        <v>3447</v>
      </c>
      <c r="L8" s="8">
        <v>3658</v>
      </c>
      <c r="M8" s="8">
        <v>6445</v>
      </c>
    </row>
    <row r="9" spans="1:13" ht="14.25" x14ac:dyDescent="0.2">
      <c r="A9" s="120"/>
      <c r="B9" s="11" t="s">
        <v>4</v>
      </c>
      <c r="C9" s="8">
        <v>9800</v>
      </c>
      <c r="D9" s="8">
        <v>8510</v>
      </c>
      <c r="E9" s="8">
        <v>9512</v>
      </c>
      <c r="F9" s="81">
        <v>7587</v>
      </c>
      <c r="G9" s="8">
        <v>9791</v>
      </c>
      <c r="H9" s="8">
        <v>8011</v>
      </c>
      <c r="I9" s="8">
        <v>7515</v>
      </c>
      <c r="J9" s="8">
        <v>10277</v>
      </c>
      <c r="K9" s="8">
        <v>7515</v>
      </c>
      <c r="L9" s="8">
        <v>5581</v>
      </c>
      <c r="M9" s="31">
        <v>13376.916666666666</v>
      </c>
    </row>
    <row r="10" spans="1:13" ht="15" x14ac:dyDescent="0.25">
      <c r="A10" s="120"/>
      <c r="B10" s="23" t="s">
        <v>46</v>
      </c>
      <c r="C10" s="8"/>
      <c r="D10" s="8"/>
      <c r="E10" s="8"/>
      <c r="F10" s="81"/>
      <c r="G10" s="8"/>
      <c r="H10" s="8"/>
      <c r="I10" s="8"/>
      <c r="J10" s="8"/>
      <c r="K10" s="8"/>
      <c r="L10" s="8"/>
      <c r="M10" s="31"/>
    </row>
    <row r="11" spans="1:13" ht="14.25" x14ac:dyDescent="0.2">
      <c r="A11" s="120"/>
      <c r="B11" s="11" t="s">
        <v>9</v>
      </c>
      <c r="C11" s="8">
        <v>2250</v>
      </c>
      <c r="D11" s="8">
        <v>2250</v>
      </c>
      <c r="E11" s="8">
        <v>2691</v>
      </c>
      <c r="F11" s="81">
        <v>1639</v>
      </c>
      <c r="G11" s="8">
        <v>1812</v>
      </c>
      <c r="H11" s="8">
        <v>3706</v>
      </c>
      <c r="I11" s="8">
        <v>1804</v>
      </c>
      <c r="J11" s="8">
        <v>4011</v>
      </c>
      <c r="K11" s="8">
        <v>1804</v>
      </c>
      <c r="L11" s="8">
        <v>2257</v>
      </c>
      <c r="M11" s="31">
        <v>3349</v>
      </c>
    </row>
    <row r="12" spans="1:13" ht="14.25" x14ac:dyDescent="0.2">
      <c r="A12" s="120"/>
      <c r="B12" s="11" t="s">
        <v>10</v>
      </c>
      <c r="C12" s="8">
        <v>2250</v>
      </c>
      <c r="D12" s="8">
        <v>3965</v>
      </c>
      <c r="E12" s="8">
        <v>2745</v>
      </c>
      <c r="F12" s="81">
        <v>1754</v>
      </c>
      <c r="G12" s="8">
        <v>1823</v>
      </c>
      <c r="H12" s="8">
        <v>4160</v>
      </c>
      <c r="I12" s="8">
        <v>1821</v>
      </c>
      <c r="J12" s="8">
        <v>4486</v>
      </c>
      <c r="K12" s="8">
        <v>1821</v>
      </c>
      <c r="L12" s="8">
        <v>2256</v>
      </c>
      <c r="M12" s="31">
        <v>3349</v>
      </c>
    </row>
    <row r="13" spans="1:13" ht="14.25" x14ac:dyDescent="0.2">
      <c r="A13" s="120"/>
      <c r="B13" s="11" t="s">
        <v>6</v>
      </c>
      <c r="C13" s="8">
        <v>2556</v>
      </c>
      <c r="D13" s="8">
        <v>2460</v>
      </c>
      <c r="E13" s="8">
        <v>2806</v>
      </c>
      <c r="F13" s="81">
        <v>1648</v>
      </c>
      <c r="G13" s="8">
        <v>1997</v>
      </c>
      <c r="H13" s="8">
        <v>3899</v>
      </c>
      <c r="I13" s="8">
        <v>1768</v>
      </c>
      <c r="J13" s="8">
        <v>4307</v>
      </c>
      <c r="K13" s="8">
        <v>1768</v>
      </c>
      <c r="L13" s="8">
        <v>2288</v>
      </c>
      <c r="M13" s="31">
        <v>3349</v>
      </c>
    </row>
    <row r="14" spans="1:13" ht="14.25" x14ac:dyDescent="0.2">
      <c r="A14" s="120"/>
      <c r="B14" s="11" t="s">
        <v>7</v>
      </c>
      <c r="C14" s="8">
        <v>2331</v>
      </c>
      <c r="D14" s="8">
        <v>1595</v>
      </c>
      <c r="E14" s="8">
        <v>132</v>
      </c>
      <c r="F14" s="81">
        <v>1645</v>
      </c>
      <c r="G14" s="8">
        <v>1445</v>
      </c>
      <c r="H14" s="8">
        <v>1215</v>
      </c>
      <c r="I14" s="8">
        <v>1085</v>
      </c>
      <c r="J14" s="8">
        <v>1228</v>
      </c>
      <c r="K14" s="8">
        <v>1085</v>
      </c>
      <c r="L14" s="8">
        <v>2175</v>
      </c>
      <c r="M14" s="31">
        <v>2000</v>
      </c>
    </row>
    <row r="15" spans="1:13" ht="14.25" x14ac:dyDescent="0.2">
      <c r="A15" s="120"/>
      <c r="B15" s="11" t="s">
        <v>18</v>
      </c>
      <c r="C15" s="8">
        <v>2206</v>
      </c>
      <c r="D15" s="8">
        <v>2230</v>
      </c>
      <c r="E15" s="8">
        <v>2720</v>
      </c>
      <c r="F15" s="81">
        <v>1658</v>
      </c>
      <c r="G15" s="8">
        <v>2110</v>
      </c>
      <c r="H15" s="8">
        <v>3740</v>
      </c>
      <c r="I15" s="8">
        <v>1803</v>
      </c>
      <c r="J15" s="8">
        <v>4073</v>
      </c>
      <c r="K15" s="8">
        <v>1803</v>
      </c>
      <c r="L15" s="8">
        <v>2305</v>
      </c>
      <c r="M15" s="31">
        <v>2983</v>
      </c>
    </row>
    <row r="16" spans="1:13" ht="14.25" x14ac:dyDescent="0.2">
      <c r="A16" s="120"/>
      <c r="B16" s="11" t="s">
        <v>20</v>
      </c>
      <c r="C16" s="8">
        <v>0</v>
      </c>
      <c r="D16" s="8">
        <v>2245</v>
      </c>
      <c r="E16" s="8">
        <v>37</v>
      </c>
      <c r="F16" s="81">
        <v>152</v>
      </c>
      <c r="G16" s="8">
        <v>668</v>
      </c>
      <c r="H16" s="8">
        <v>1121</v>
      </c>
      <c r="I16" s="8">
        <v>0</v>
      </c>
      <c r="J16" s="8">
        <v>4073</v>
      </c>
      <c r="K16" s="8">
        <v>2024</v>
      </c>
      <c r="L16" s="8">
        <v>0</v>
      </c>
      <c r="M16" s="31">
        <v>559.33333333333337</v>
      </c>
    </row>
    <row r="17" spans="1:13" ht="14.25" x14ac:dyDescent="0.2">
      <c r="A17" s="120"/>
      <c r="B17" s="11" t="s">
        <v>19</v>
      </c>
      <c r="C17" s="8">
        <v>2769</v>
      </c>
      <c r="D17" s="8">
        <v>2350</v>
      </c>
      <c r="E17" s="8">
        <v>2930</v>
      </c>
      <c r="F17" s="81">
        <v>1748</v>
      </c>
      <c r="G17" s="8">
        <v>4792</v>
      </c>
      <c r="H17" s="8">
        <v>4448</v>
      </c>
      <c r="I17" s="8">
        <v>2024</v>
      </c>
      <c r="J17" s="8">
        <v>5000</v>
      </c>
      <c r="K17" s="8">
        <v>1802</v>
      </c>
      <c r="L17" s="8">
        <v>2828</v>
      </c>
      <c r="M17" s="31">
        <v>1242.0833333333333</v>
      </c>
    </row>
    <row r="18" spans="1:13" ht="14.25" x14ac:dyDescent="0.2">
      <c r="A18" s="120"/>
      <c r="B18" s="11" t="s">
        <v>17</v>
      </c>
      <c r="C18" s="8">
        <v>2203</v>
      </c>
      <c r="D18" s="8">
        <v>2275</v>
      </c>
      <c r="E18" s="8">
        <v>2717</v>
      </c>
      <c r="F18" s="81">
        <v>1650</v>
      </c>
      <c r="G18" s="8">
        <v>1793</v>
      </c>
      <c r="H18" s="8">
        <v>3727</v>
      </c>
      <c r="I18" s="8">
        <v>1802</v>
      </c>
      <c r="J18" s="8">
        <v>4044</v>
      </c>
      <c r="K18" s="8">
        <v>126</v>
      </c>
      <c r="L18" s="8">
        <v>2255</v>
      </c>
      <c r="M18" s="31">
        <v>842.08333333333337</v>
      </c>
    </row>
    <row r="19" spans="1:13" ht="15" x14ac:dyDescent="0.25">
      <c r="A19" s="120"/>
      <c r="B19" s="23" t="s">
        <v>50</v>
      </c>
      <c r="C19" s="8"/>
      <c r="D19" s="8"/>
      <c r="E19" s="8"/>
      <c r="F19" s="81"/>
      <c r="G19" s="8"/>
      <c r="H19" s="8"/>
      <c r="I19" s="8"/>
      <c r="J19" s="8"/>
      <c r="K19" s="8"/>
      <c r="L19" s="8"/>
      <c r="M19" s="31"/>
    </row>
    <row r="20" spans="1:13" ht="14.25" x14ac:dyDescent="0.2">
      <c r="A20" s="120"/>
      <c r="B20" s="11" t="s">
        <v>5</v>
      </c>
      <c r="C20" s="8">
        <v>500</v>
      </c>
      <c r="D20" s="8">
        <v>390</v>
      </c>
      <c r="E20" s="8">
        <v>209</v>
      </c>
      <c r="F20" s="81">
        <v>350</v>
      </c>
      <c r="G20" s="8">
        <v>183</v>
      </c>
      <c r="H20" s="8">
        <v>537</v>
      </c>
      <c r="I20" s="8">
        <v>126</v>
      </c>
      <c r="J20" s="8">
        <v>447</v>
      </c>
      <c r="K20" s="8">
        <v>1207</v>
      </c>
      <c r="L20" s="8">
        <v>37</v>
      </c>
      <c r="M20" s="31">
        <v>506</v>
      </c>
    </row>
    <row r="21" spans="1:13" ht="14.25" x14ac:dyDescent="0.2">
      <c r="A21" s="120"/>
      <c r="B21" s="11" t="s">
        <v>13</v>
      </c>
      <c r="C21" s="8">
        <v>3000</v>
      </c>
      <c r="D21" s="8">
        <v>1575</v>
      </c>
      <c r="E21" s="8">
        <v>1855</v>
      </c>
      <c r="F21" s="81">
        <v>2120</v>
      </c>
      <c r="G21" s="8">
        <v>1700</v>
      </c>
      <c r="H21" s="8">
        <v>2269</v>
      </c>
      <c r="I21" s="8">
        <v>1207</v>
      </c>
      <c r="J21" s="8">
        <v>1616</v>
      </c>
      <c r="K21" s="8">
        <v>64</v>
      </c>
      <c r="L21" s="8">
        <v>987</v>
      </c>
      <c r="M21" s="31">
        <v>97.5</v>
      </c>
    </row>
    <row r="22" spans="1:13" ht="14.25" x14ac:dyDescent="0.2">
      <c r="A22" s="120"/>
      <c r="B22" s="11" t="s">
        <v>15</v>
      </c>
      <c r="C22" s="8">
        <v>250</v>
      </c>
      <c r="D22" s="8">
        <v>355</v>
      </c>
      <c r="E22" s="8">
        <v>74</v>
      </c>
      <c r="F22" s="81">
        <v>168</v>
      </c>
      <c r="G22" s="8">
        <v>311</v>
      </c>
      <c r="H22" s="8">
        <v>1002</v>
      </c>
      <c r="I22" s="8">
        <v>64</v>
      </c>
      <c r="J22" s="8">
        <v>466</v>
      </c>
      <c r="K22" s="8">
        <v>164</v>
      </c>
      <c r="L22" s="8">
        <v>135</v>
      </c>
      <c r="M22" s="31">
        <v>11.25</v>
      </c>
    </row>
    <row r="23" spans="1:13" ht="14.25" x14ac:dyDescent="0.2">
      <c r="A23" s="120"/>
      <c r="B23" s="11" t="s">
        <v>31</v>
      </c>
      <c r="C23" s="8">
        <v>30</v>
      </c>
      <c r="D23" s="8">
        <v>45</v>
      </c>
      <c r="E23" s="8">
        <v>44</v>
      </c>
      <c r="F23" s="81">
        <v>3</v>
      </c>
      <c r="G23" s="8">
        <v>9</v>
      </c>
      <c r="H23" s="8">
        <v>10</v>
      </c>
      <c r="I23" s="8">
        <v>10</v>
      </c>
      <c r="J23" s="8">
        <v>25</v>
      </c>
      <c r="K23" s="8">
        <v>0</v>
      </c>
      <c r="L23" s="8">
        <v>85</v>
      </c>
      <c r="M23" s="31">
        <v>10</v>
      </c>
    </row>
    <row r="24" spans="1:13" ht="14.25" x14ac:dyDescent="0.2">
      <c r="A24" s="120"/>
      <c r="B24" s="11" t="s">
        <v>102</v>
      </c>
      <c r="C24" s="8">
        <v>150</v>
      </c>
      <c r="D24" s="8">
        <v>40</v>
      </c>
      <c r="E24" s="8">
        <v>123</v>
      </c>
      <c r="F24" s="81">
        <v>122</v>
      </c>
      <c r="G24" s="8">
        <v>68</v>
      </c>
      <c r="H24" s="8">
        <v>202</v>
      </c>
      <c r="I24" s="8">
        <v>164</v>
      </c>
      <c r="J24" s="8">
        <v>329</v>
      </c>
      <c r="K24" s="8">
        <v>1590</v>
      </c>
      <c r="L24" s="8">
        <v>85</v>
      </c>
      <c r="M24" s="31">
        <v>20</v>
      </c>
    </row>
    <row r="25" spans="1:13" ht="14.25" x14ac:dyDescent="0.2">
      <c r="A25" s="120"/>
      <c r="B25" s="11" t="s">
        <v>53</v>
      </c>
      <c r="C25" s="8">
        <v>150</v>
      </c>
      <c r="D25" s="8">
        <v>40</v>
      </c>
      <c r="E25" s="8">
        <v>100</v>
      </c>
      <c r="F25" s="81">
        <v>122</v>
      </c>
      <c r="G25" s="8">
        <v>1018</v>
      </c>
      <c r="H25" s="8">
        <v>202</v>
      </c>
      <c r="I25" s="8">
        <v>150</v>
      </c>
      <c r="J25" s="8">
        <v>329</v>
      </c>
      <c r="K25" s="8">
        <v>1574</v>
      </c>
      <c r="L25" s="8">
        <v>85</v>
      </c>
      <c r="M25" s="31">
        <v>34</v>
      </c>
    </row>
    <row r="26" spans="1:13" ht="14.25" x14ac:dyDescent="0.2">
      <c r="A26" s="120"/>
      <c r="B26" s="11" t="s">
        <v>103</v>
      </c>
      <c r="C26" s="8">
        <v>150</v>
      </c>
      <c r="D26" s="8">
        <v>40</v>
      </c>
      <c r="E26" s="8">
        <v>100</v>
      </c>
      <c r="F26" s="81">
        <v>122</v>
      </c>
      <c r="G26" s="8">
        <v>1018</v>
      </c>
      <c r="H26" s="8">
        <v>202</v>
      </c>
      <c r="I26" s="8">
        <v>150</v>
      </c>
      <c r="J26" s="8">
        <v>1616</v>
      </c>
      <c r="K26" s="8">
        <v>1575</v>
      </c>
      <c r="L26" s="8">
        <v>85</v>
      </c>
      <c r="M26" s="31">
        <v>98.916666666666671</v>
      </c>
    </row>
    <row r="27" spans="1:13" ht="15" x14ac:dyDescent="0.25">
      <c r="A27" s="120"/>
      <c r="B27" s="23" t="s">
        <v>49</v>
      </c>
      <c r="C27" s="8"/>
      <c r="D27" s="8"/>
      <c r="E27" s="8"/>
      <c r="F27" s="81"/>
      <c r="G27" s="8"/>
      <c r="H27" s="8"/>
      <c r="I27" s="8"/>
      <c r="J27" s="8"/>
      <c r="K27" s="8"/>
      <c r="L27" s="8"/>
      <c r="M27" s="31"/>
    </row>
    <row r="28" spans="1:13" ht="14.25" x14ac:dyDescent="0.2">
      <c r="A28" s="120"/>
      <c r="B28" s="11" t="s">
        <v>21</v>
      </c>
      <c r="C28" s="8">
        <v>2250</v>
      </c>
      <c r="D28" s="8">
        <v>3260</v>
      </c>
      <c r="E28" s="8">
        <v>1962</v>
      </c>
      <c r="F28" s="81">
        <v>1669</v>
      </c>
      <c r="G28" s="8">
        <v>1018</v>
      </c>
      <c r="H28" s="8">
        <v>3052</v>
      </c>
      <c r="I28" s="8">
        <v>1590</v>
      </c>
      <c r="J28" s="8">
        <v>1587</v>
      </c>
      <c r="K28" s="8">
        <v>1590</v>
      </c>
      <c r="L28" s="8">
        <v>314</v>
      </c>
      <c r="M28" s="31">
        <v>98.916666666666671</v>
      </c>
    </row>
    <row r="29" spans="1:13" ht="14.25" x14ac:dyDescent="0.2">
      <c r="A29" s="120"/>
      <c r="B29" s="11" t="s">
        <v>22</v>
      </c>
      <c r="C29" s="8">
        <v>2250</v>
      </c>
      <c r="D29" s="8">
        <v>3102</v>
      </c>
      <c r="E29" s="8">
        <v>1965</v>
      </c>
      <c r="F29" s="81">
        <v>1599</v>
      </c>
      <c r="G29" s="8">
        <v>1016</v>
      </c>
      <c r="H29" s="8">
        <v>3040</v>
      </c>
      <c r="I29" s="8">
        <v>1574</v>
      </c>
      <c r="J29" s="8">
        <v>1587</v>
      </c>
      <c r="K29" s="8">
        <v>1574</v>
      </c>
      <c r="L29" s="8">
        <v>291</v>
      </c>
      <c r="M29" s="31">
        <v>1890</v>
      </c>
    </row>
    <row r="30" spans="1:13" ht="14.25" x14ac:dyDescent="0.2">
      <c r="A30" s="120"/>
      <c r="B30" s="11" t="s">
        <v>16</v>
      </c>
      <c r="C30" s="8">
        <v>2250</v>
      </c>
      <c r="D30" s="8">
        <v>2990</v>
      </c>
      <c r="E30" s="8">
        <v>1961</v>
      </c>
      <c r="F30" s="81">
        <v>1653</v>
      </c>
      <c r="G30" s="8">
        <v>1011</v>
      </c>
      <c r="H30" s="8">
        <v>3025</v>
      </c>
      <c r="I30" s="8">
        <v>1575</v>
      </c>
      <c r="J30" s="8">
        <v>1587</v>
      </c>
      <c r="K30" s="8">
        <v>1575</v>
      </c>
      <c r="L30" s="8">
        <v>291</v>
      </c>
      <c r="M30" s="31">
        <v>146.33333333333334</v>
      </c>
    </row>
    <row r="31" spans="1:13" ht="15" x14ac:dyDescent="0.25">
      <c r="A31" s="120"/>
      <c r="B31" s="23" t="s">
        <v>48</v>
      </c>
      <c r="C31" s="8"/>
      <c r="D31" s="8"/>
      <c r="E31" s="8"/>
      <c r="F31" s="81"/>
      <c r="G31" s="8"/>
      <c r="H31" s="8"/>
      <c r="I31" s="8"/>
      <c r="J31" s="8"/>
      <c r="K31" s="8"/>
      <c r="L31" s="8"/>
      <c r="M31" s="31"/>
    </row>
    <row r="32" spans="1:13" ht="14.25" x14ac:dyDescent="0.2">
      <c r="A32" s="120"/>
      <c r="B32" s="11" t="s">
        <v>12</v>
      </c>
      <c r="C32" s="8">
        <v>450</v>
      </c>
      <c r="D32" s="8">
        <v>195</v>
      </c>
      <c r="E32" s="8">
        <v>1004</v>
      </c>
      <c r="F32" s="81">
        <v>1250</v>
      </c>
      <c r="G32" s="8">
        <v>991</v>
      </c>
      <c r="H32" s="8">
        <v>1062</v>
      </c>
      <c r="I32" s="8">
        <v>417</v>
      </c>
      <c r="J32" s="8">
        <v>1000</v>
      </c>
      <c r="K32" s="8">
        <v>417</v>
      </c>
      <c r="L32" s="8">
        <v>98</v>
      </c>
      <c r="M32" s="31">
        <v>2001</v>
      </c>
    </row>
    <row r="33" spans="1:13" ht="14.25" x14ac:dyDescent="0.2">
      <c r="A33" s="120"/>
      <c r="B33" s="11" t="s">
        <v>25</v>
      </c>
      <c r="C33" s="8">
        <v>150</v>
      </c>
      <c r="D33" s="8">
        <v>68</v>
      </c>
      <c r="E33" s="8">
        <v>1004</v>
      </c>
      <c r="F33" s="81">
        <v>740</v>
      </c>
      <c r="G33" s="8">
        <v>539</v>
      </c>
      <c r="H33" s="8">
        <v>907</v>
      </c>
      <c r="I33" s="8">
        <v>61</v>
      </c>
      <c r="J33" s="8">
        <v>1000</v>
      </c>
      <c r="K33" s="8">
        <v>61</v>
      </c>
      <c r="L33" s="8">
        <v>98</v>
      </c>
      <c r="M33" s="31">
        <v>1904</v>
      </c>
    </row>
    <row r="34" spans="1:13" ht="14.25" x14ac:dyDescent="0.2">
      <c r="A34" s="120"/>
      <c r="B34" s="11" t="s">
        <v>36</v>
      </c>
      <c r="C34" s="8">
        <v>250</v>
      </c>
      <c r="D34" s="8">
        <v>27</v>
      </c>
      <c r="E34" s="8">
        <v>1004</v>
      </c>
      <c r="F34" s="81">
        <v>134</v>
      </c>
      <c r="G34" s="8">
        <v>0</v>
      </c>
      <c r="H34" s="8">
        <v>391</v>
      </c>
      <c r="I34" s="8">
        <v>3</v>
      </c>
      <c r="J34" s="8">
        <v>1000</v>
      </c>
      <c r="K34" s="8">
        <v>3</v>
      </c>
      <c r="L34" s="8">
        <v>98</v>
      </c>
      <c r="M34" s="31">
        <v>10.25</v>
      </c>
    </row>
    <row r="35" spans="1:13" ht="15" x14ac:dyDescent="0.25">
      <c r="A35" s="120"/>
      <c r="B35" s="23" t="s">
        <v>47</v>
      </c>
      <c r="C35" s="8"/>
      <c r="D35" s="8"/>
      <c r="E35" s="8"/>
      <c r="F35" s="81"/>
      <c r="G35" s="8"/>
      <c r="H35" s="8"/>
      <c r="I35" s="8"/>
      <c r="J35" s="8"/>
      <c r="K35" s="8"/>
      <c r="L35" s="8"/>
      <c r="M35" s="31"/>
    </row>
    <row r="36" spans="1:13" ht="14.25" x14ac:dyDescent="0.2">
      <c r="A36" s="120"/>
      <c r="B36" s="11" t="s">
        <v>11</v>
      </c>
      <c r="C36" s="8">
        <v>220</v>
      </c>
      <c r="D36" s="8">
        <v>85</v>
      </c>
      <c r="E36" s="8">
        <v>115</v>
      </c>
      <c r="F36" s="81">
        <v>185</v>
      </c>
      <c r="G36" s="8">
        <v>66</v>
      </c>
      <c r="H36" s="8">
        <v>150</v>
      </c>
      <c r="I36" s="8">
        <v>96</v>
      </c>
      <c r="J36" s="8">
        <v>708</v>
      </c>
      <c r="K36" s="8">
        <v>96</v>
      </c>
      <c r="L36" s="8">
        <v>23</v>
      </c>
      <c r="M36" s="31">
        <v>11.666666666666666</v>
      </c>
    </row>
    <row r="37" spans="1:13" ht="14.25" x14ac:dyDescent="0.2">
      <c r="A37" s="120"/>
      <c r="B37" s="11" t="s">
        <v>24</v>
      </c>
      <c r="C37" s="8">
        <v>2300</v>
      </c>
      <c r="D37" s="8">
        <v>2372</v>
      </c>
      <c r="E37" s="8">
        <v>125</v>
      </c>
      <c r="F37" s="81">
        <v>81</v>
      </c>
      <c r="G37" s="8">
        <v>215</v>
      </c>
      <c r="H37" s="8">
        <v>849</v>
      </c>
      <c r="I37" s="8">
        <v>116</v>
      </c>
      <c r="J37" s="8">
        <v>169</v>
      </c>
      <c r="K37" s="8">
        <v>116</v>
      </c>
      <c r="L37" s="8">
        <v>39</v>
      </c>
      <c r="M37" s="31">
        <v>0</v>
      </c>
    </row>
    <row r="38" spans="1:13" ht="14.25" x14ac:dyDescent="0.2">
      <c r="A38" s="120"/>
      <c r="B38" s="11" t="s">
        <v>23</v>
      </c>
      <c r="C38" s="8">
        <v>600</v>
      </c>
      <c r="D38" s="8">
        <v>174</v>
      </c>
      <c r="E38" s="8">
        <v>74</v>
      </c>
      <c r="F38" s="81">
        <v>92</v>
      </c>
      <c r="G38" s="8">
        <v>75</v>
      </c>
      <c r="H38" s="8">
        <v>712</v>
      </c>
      <c r="I38" s="8">
        <v>99</v>
      </c>
      <c r="J38" s="8">
        <v>200</v>
      </c>
      <c r="K38" s="8">
        <v>99</v>
      </c>
      <c r="L38" s="31">
        <v>19</v>
      </c>
      <c r="M38" s="31">
        <v>67</v>
      </c>
    </row>
    <row r="39" spans="1:13" ht="14.25" x14ac:dyDescent="0.2">
      <c r="A39" s="120"/>
      <c r="B39" s="11" t="s">
        <v>40</v>
      </c>
      <c r="C39" s="8">
        <v>600</v>
      </c>
      <c r="D39" s="8">
        <v>146</v>
      </c>
      <c r="E39" s="8">
        <v>0</v>
      </c>
      <c r="F39" s="81">
        <v>51</v>
      </c>
      <c r="G39" s="8">
        <v>0</v>
      </c>
      <c r="H39" s="8">
        <v>286</v>
      </c>
      <c r="I39" s="8">
        <v>14</v>
      </c>
      <c r="J39" s="8">
        <v>160</v>
      </c>
      <c r="K39" s="8">
        <v>14</v>
      </c>
      <c r="L39" s="8">
        <v>19</v>
      </c>
      <c r="M39" s="31">
        <v>0</v>
      </c>
    </row>
    <row r="40" spans="1:13" ht="15" x14ac:dyDescent="0.25">
      <c r="A40" s="120"/>
      <c r="B40" s="55" t="s">
        <v>51</v>
      </c>
      <c r="C40" s="8"/>
      <c r="D40" s="8"/>
      <c r="E40" s="8"/>
      <c r="F40" s="81"/>
      <c r="G40" s="9"/>
      <c r="H40" s="8"/>
      <c r="I40" s="8"/>
      <c r="J40" s="8"/>
      <c r="K40" s="8"/>
      <c r="L40" s="8"/>
      <c r="M40" s="31"/>
    </row>
    <row r="41" spans="1:13" ht="14.25" x14ac:dyDescent="0.2">
      <c r="A41" s="120"/>
      <c r="B41" s="56" t="s">
        <v>104</v>
      </c>
      <c r="C41" s="8">
        <v>100</v>
      </c>
      <c r="D41" s="8">
        <v>19</v>
      </c>
      <c r="E41" s="8">
        <v>28</v>
      </c>
      <c r="F41" s="81">
        <v>65</v>
      </c>
      <c r="G41" s="34">
        <v>10</v>
      </c>
      <c r="H41" s="8">
        <v>189</v>
      </c>
      <c r="I41" s="8">
        <v>15</v>
      </c>
      <c r="J41" s="8">
        <v>160</v>
      </c>
      <c r="K41" s="8">
        <v>10</v>
      </c>
      <c r="L41" s="8">
        <v>10</v>
      </c>
      <c r="M41" s="31">
        <v>10</v>
      </c>
    </row>
    <row r="42" spans="1:13" ht="14.25" x14ac:dyDescent="0.2">
      <c r="A42" s="120"/>
      <c r="B42" s="56" t="s">
        <v>128</v>
      </c>
      <c r="C42" s="8">
        <v>50</v>
      </c>
      <c r="D42" s="53">
        <v>10</v>
      </c>
      <c r="E42" s="8">
        <v>25</v>
      </c>
      <c r="F42" s="81">
        <v>32</v>
      </c>
      <c r="G42" s="8">
        <v>10</v>
      </c>
      <c r="H42" s="8">
        <v>71</v>
      </c>
      <c r="I42" s="8">
        <v>10</v>
      </c>
      <c r="J42" s="8">
        <v>60</v>
      </c>
      <c r="K42" s="8">
        <v>10</v>
      </c>
      <c r="L42" s="8">
        <v>10</v>
      </c>
      <c r="M42" s="8">
        <v>10</v>
      </c>
    </row>
    <row r="43" spans="1:13" ht="14.25" x14ac:dyDescent="0.2">
      <c r="A43" s="120"/>
      <c r="B43" s="56" t="s">
        <v>105</v>
      </c>
      <c r="C43" s="8">
        <v>150</v>
      </c>
      <c r="D43" s="8">
        <v>65</v>
      </c>
      <c r="E43" s="8">
        <v>0</v>
      </c>
      <c r="F43" s="81"/>
      <c r="G43" s="8">
        <v>0</v>
      </c>
      <c r="H43" s="8">
        <v>201</v>
      </c>
      <c r="I43" s="8">
        <v>0</v>
      </c>
      <c r="J43" s="8">
        <v>160</v>
      </c>
      <c r="K43" s="8">
        <v>0</v>
      </c>
      <c r="L43" s="31">
        <v>0</v>
      </c>
      <c r="M43" s="31">
        <v>0</v>
      </c>
    </row>
    <row r="44" spans="1:13" ht="14.25" x14ac:dyDescent="0.2">
      <c r="A44" s="120"/>
      <c r="B44" s="54" t="s">
        <v>30</v>
      </c>
      <c r="C44" s="8">
        <v>100</v>
      </c>
      <c r="D44" s="8">
        <v>46</v>
      </c>
      <c r="E44" s="8">
        <v>0</v>
      </c>
      <c r="F44" s="81">
        <v>193</v>
      </c>
      <c r="G44" s="8">
        <v>0</v>
      </c>
      <c r="H44" s="8">
        <v>197</v>
      </c>
      <c r="I44" s="8">
        <v>0</v>
      </c>
      <c r="J44" s="8">
        <v>160</v>
      </c>
      <c r="K44" s="8">
        <v>0</v>
      </c>
      <c r="L44" s="31">
        <v>0</v>
      </c>
      <c r="M44" s="31">
        <v>0</v>
      </c>
    </row>
    <row r="45" spans="1:13" ht="14.25" x14ac:dyDescent="0.2">
      <c r="A45" s="120"/>
      <c r="B45" s="54" t="s">
        <v>32</v>
      </c>
      <c r="C45" s="8">
        <v>40</v>
      </c>
      <c r="D45" s="8">
        <v>27</v>
      </c>
      <c r="E45" s="8">
        <v>0</v>
      </c>
      <c r="F45" s="81"/>
      <c r="G45" s="8">
        <v>0</v>
      </c>
      <c r="H45" s="8">
        <v>126</v>
      </c>
      <c r="I45" s="8">
        <v>0</v>
      </c>
      <c r="J45" s="8">
        <v>160</v>
      </c>
      <c r="K45" s="8">
        <v>0</v>
      </c>
      <c r="L45" s="31">
        <v>0</v>
      </c>
      <c r="M45" s="31">
        <v>0</v>
      </c>
    </row>
    <row r="46" spans="1:13" ht="14.25" x14ac:dyDescent="0.2">
      <c r="A46" s="120"/>
      <c r="B46" s="56" t="s">
        <v>106</v>
      </c>
      <c r="C46" s="8">
        <v>600</v>
      </c>
      <c r="D46" s="8">
        <v>191</v>
      </c>
      <c r="E46" s="8">
        <v>0</v>
      </c>
      <c r="F46" s="81"/>
      <c r="G46" s="8">
        <v>0</v>
      </c>
      <c r="H46" s="8">
        <v>174</v>
      </c>
      <c r="I46" s="8">
        <v>0</v>
      </c>
      <c r="J46" s="8">
        <v>600</v>
      </c>
      <c r="K46" s="8">
        <v>0</v>
      </c>
      <c r="L46" s="31">
        <v>0</v>
      </c>
      <c r="M46" s="31">
        <v>0</v>
      </c>
    </row>
    <row r="47" spans="1:13" ht="14.25" x14ac:dyDescent="0.2">
      <c r="A47" s="30"/>
      <c r="B47" s="54" t="s">
        <v>107</v>
      </c>
      <c r="C47" s="8">
        <v>700</v>
      </c>
      <c r="D47" s="8">
        <v>0</v>
      </c>
      <c r="E47" s="8">
        <v>0</v>
      </c>
      <c r="F47" s="81">
        <v>282</v>
      </c>
      <c r="G47" s="8">
        <v>0</v>
      </c>
      <c r="H47" s="8">
        <v>325</v>
      </c>
      <c r="I47" s="8">
        <v>0</v>
      </c>
      <c r="J47" s="8">
        <v>600</v>
      </c>
      <c r="K47" s="8">
        <v>0</v>
      </c>
      <c r="L47" s="31">
        <v>0</v>
      </c>
      <c r="M47" s="31">
        <v>0</v>
      </c>
    </row>
    <row r="48" spans="1:13" ht="15" x14ac:dyDescent="0.25">
      <c r="A48" s="7"/>
      <c r="B48" s="54" t="s">
        <v>108</v>
      </c>
      <c r="C48" s="8">
        <v>600</v>
      </c>
      <c r="D48" s="8">
        <v>300</v>
      </c>
      <c r="E48" s="8">
        <v>300</v>
      </c>
      <c r="F48" s="9"/>
      <c r="G48" s="8">
        <v>300</v>
      </c>
      <c r="H48" s="8">
        <v>629</v>
      </c>
      <c r="I48" s="8">
        <v>320</v>
      </c>
      <c r="J48" s="8">
        <v>600</v>
      </c>
      <c r="K48" s="8">
        <v>350</v>
      </c>
      <c r="L48" s="31">
        <v>200</v>
      </c>
      <c r="M48" s="31">
        <v>300</v>
      </c>
    </row>
    <row r="49" spans="1:13" ht="14.25" x14ac:dyDescent="0.2">
      <c r="A49" s="7"/>
      <c r="B49" s="54" t="s">
        <v>109</v>
      </c>
      <c r="C49" s="8">
        <v>350</v>
      </c>
      <c r="D49" s="8">
        <v>0</v>
      </c>
      <c r="E49" s="8">
        <v>0</v>
      </c>
      <c r="F49" s="4"/>
      <c r="G49" s="8">
        <v>0</v>
      </c>
      <c r="H49" s="8">
        <v>263</v>
      </c>
      <c r="I49" s="8">
        <v>0</v>
      </c>
      <c r="J49" s="8">
        <v>250</v>
      </c>
      <c r="K49" s="8">
        <v>0</v>
      </c>
      <c r="L49" s="31">
        <v>0</v>
      </c>
      <c r="M49" s="31">
        <v>0</v>
      </c>
    </row>
    <row r="50" spans="1:13" ht="14.25" x14ac:dyDescent="0.2">
      <c r="A50" s="7"/>
      <c r="B50" s="54" t="s">
        <v>110</v>
      </c>
      <c r="C50" s="8">
        <v>650</v>
      </c>
      <c r="D50" s="8">
        <v>0</v>
      </c>
      <c r="E50" s="8">
        <v>0</v>
      </c>
      <c r="F50" s="4"/>
      <c r="G50" s="8">
        <v>0</v>
      </c>
      <c r="H50" s="8">
        <v>315</v>
      </c>
      <c r="I50" s="8">
        <v>0</v>
      </c>
      <c r="J50" s="8">
        <v>1000</v>
      </c>
      <c r="K50" s="8">
        <v>0</v>
      </c>
      <c r="L50" s="31">
        <v>0</v>
      </c>
      <c r="M50" s="31">
        <v>0</v>
      </c>
    </row>
    <row r="51" spans="1:13" ht="14.25" x14ac:dyDescent="0.2">
      <c r="A51" s="7"/>
      <c r="B51" s="54" t="s">
        <v>111</v>
      </c>
      <c r="C51" s="8">
        <v>800</v>
      </c>
      <c r="D51" s="8">
        <v>0</v>
      </c>
      <c r="E51" s="8">
        <v>0</v>
      </c>
      <c r="F51" s="4">
        <v>261</v>
      </c>
      <c r="G51" s="8">
        <v>0</v>
      </c>
      <c r="H51" s="8">
        <v>389</v>
      </c>
      <c r="I51" s="8">
        <v>0</v>
      </c>
      <c r="J51" s="8">
        <v>1051</v>
      </c>
      <c r="K51" s="8">
        <v>0</v>
      </c>
      <c r="L51" s="31">
        <v>0</v>
      </c>
      <c r="M51" s="31">
        <v>0</v>
      </c>
    </row>
    <row r="52" spans="1:13" ht="14.25" x14ac:dyDescent="0.2">
      <c r="A52" s="7"/>
      <c r="B52" s="54" t="s">
        <v>112</v>
      </c>
      <c r="C52" s="8">
        <v>1400</v>
      </c>
      <c r="D52" s="8">
        <v>0</v>
      </c>
      <c r="E52" s="8">
        <v>0</v>
      </c>
      <c r="F52" s="4">
        <v>228</v>
      </c>
      <c r="G52" s="8">
        <v>0</v>
      </c>
      <c r="H52" s="8">
        <v>467</v>
      </c>
      <c r="I52" s="8">
        <v>0</v>
      </c>
      <c r="J52" s="8">
        <v>260</v>
      </c>
      <c r="K52" s="8">
        <v>0</v>
      </c>
      <c r="L52" s="31">
        <v>0</v>
      </c>
      <c r="M52" s="8">
        <v>0</v>
      </c>
    </row>
    <row r="53" spans="1:13" ht="14.25" x14ac:dyDescent="0.2">
      <c r="A53" s="7"/>
      <c r="B53" s="54" t="s">
        <v>113</v>
      </c>
      <c r="C53" s="8">
        <v>1200</v>
      </c>
      <c r="D53" s="8">
        <v>0</v>
      </c>
      <c r="E53" s="8">
        <v>0</v>
      </c>
      <c r="F53" s="4"/>
      <c r="G53" s="8">
        <v>0</v>
      </c>
      <c r="H53" s="8">
        <v>437</v>
      </c>
      <c r="I53" s="8">
        <v>0</v>
      </c>
      <c r="J53" s="8">
        <v>646</v>
      </c>
      <c r="K53" s="8">
        <v>0</v>
      </c>
      <c r="L53" s="31">
        <v>0</v>
      </c>
      <c r="M53" s="8">
        <v>0</v>
      </c>
    </row>
    <row r="54" spans="1:13" ht="14.25" x14ac:dyDescent="0.2">
      <c r="A54" s="7"/>
      <c r="B54" s="54" t="s">
        <v>114</v>
      </c>
      <c r="C54" s="8">
        <v>275</v>
      </c>
      <c r="D54" s="8">
        <v>0</v>
      </c>
      <c r="E54" s="8">
        <v>0</v>
      </c>
      <c r="F54" s="4">
        <v>283</v>
      </c>
      <c r="G54" s="8">
        <v>0</v>
      </c>
      <c r="H54" s="8">
        <v>83</v>
      </c>
      <c r="I54" s="8">
        <v>0</v>
      </c>
      <c r="J54" s="8">
        <v>306</v>
      </c>
      <c r="K54" s="8">
        <v>0</v>
      </c>
      <c r="L54" s="31">
        <v>0</v>
      </c>
      <c r="M54" s="8">
        <v>0</v>
      </c>
    </row>
    <row r="55" spans="1:13" ht="14.25" x14ac:dyDescent="0.2">
      <c r="A55" s="7"/>
      <c r="B55" s="54" t="s">
        <v>115</v>
      </c>
      <c r="C55" s="8">
        <v>1000</v>
      </c>
      <c r="D55" s="8">
        <v>0</v>
      </c>
      <c r="E55" s="8">
        <v>0</v>
      </c>
      <c r="F55" s="4"/>
      <c r="G55" s="8">
        <v>0</v>
      </c>
      <c r="H55" s="8">
        <v>77</v>
      </c>
      <c r="I55" s="8">
        <v>0</v>
      </c>
      <c r="J55" s="8">
        <v>248</v>
      </c>
      <c r="K55" s="8">
        <v>0</v>
      </c>
      <c r="L55" s="31">
        <v>0</v>
      </c>
      <c r="M55" s="8">
        <v>0</v>
      </c>
    </row>
    <row r="56" spans="1:13" ht="14.25" x14ac:dyDescent="0.2">
      <c r="A56" s="7"/>
      <c r="B56" s="54" t="s">
        <v>116</v>
      </c>
      <c r="C56" s="8">
        <v>310</v>
      </c>
      <c r="D56" s="8">
        <v>0</v>
      </c>
      <c r="E56" s="8">
        <v>0</v>
      </c>
      <c r="F56" s="4"/>
      <c r="G56" s="8">
        <v>0</v>
      </c>
      <c r="H56" s="8">
        <v>0</v>
      </c>
      <c r="I56" s="8">
        <v>0</v>
      </c>
      <c r="J56" s="8">
        <v>100</v>
      </c>
      <c r="K56" s="8">
        <v>0</v>
      </c>
      <c r="L56" s="31">
        <v>0</v>
      </c>
      <c r="M56" s="8">
        <v>0</v>
      </c>
    </row>
    <row r="57" spans="1:13" ht="14.25" x14ac:dyDescent="0.2">
      <c r="A57" s="7"/>
      <c r="B57" s="54" t="s">
        <v>117</v>
      </c>
      <c r="C57" s="8">
        <v>250</v>
      </c>
      <c r="D57" s="8">
        <v>0</v>
      </c>
      <c r="E57" s="8">
        <v>0</v>
      </c>
      <c r="F57" s="4"/>
      <c r="G57" s="8">
        <v>0</v>
      </c>
      <c r="H57" s="8">
        <v>0</v>
      </c>
      <c r="I57" s="8">
        <v>0</v>
      </c>
      <c r="J57" s="8">
        <v>100</v>
      </c>
      <c r="K57" s="8">
        <v>0</v>
      </c>
      <c r="L57" s="31">
        <v>0</v>
      </c>
      <c r="M57" s="8">
        <v>0</v>
      </c>
    </row>
    <row r="58" spans="1:13" ht="14.25" x14ac:dyDescent="0.2">
      <c r="A58" s="7"/>
      <c r="B58" s="54" t="s">
        <v>118</v>
      </c>
      <c r="C58" s="8">
        <v>50</v>
      </c>
      <c r="D58" s="8">
        <v>0</v>
      </c>
      <c r="E58" s="8">
        <v>0</v>
      </c>
      <c r="F58" s="4"/>
      <c r="G58" s="8">
        <v>0</v>
      </c>
      <c r="H58" s="8">
        <v>0</v>
      </c>
      <c r="I58" s="8">
        <v>0</v>
      </c>
      <c r="J58" s="8">
        <v>50</v>
      </c>
      <c r="K58" s="8">
        <v>0</v>
      </c>
      <c r="L58" s="31">
        <v>0</v>
      </c>
      <c r="M58" s="8">
        <v>0</v>
      </c>
    </row>
    <row r="59" spans="1:13" ht="14.25" x14ac:dyDescent="0.2">
      <c r="A59" s="7"/>
      <c r="B59" s="54" t="s">
        <v>119</v>
      </c>
      <c r="C59" s="8">
        <v>3000</v>
      </c>
      <c r="D59" s="8">
        <v>0</v>
      </c>
      <c r="E59" s="8">
        <v>0</v>
      </c>
      <c r="F59" s="4">
        <v>491</v>
      </c>
      <c r="G59" s="8">
        <v>0</v>
      </c>
      <c r="H59" s="8">
        <v>1370</v>
      </c>
      <c r="I59" s="8">
        <v>0</v>
      </c>
      <c r="J59" s="8">
        <v>1500</v>
      </c>
      <c r="K59" s="8">
        <v>0</v>
      </c>
      <c r="L59" s="31">
        <v>0</v>
      </c>
      <c r="M59" s="8">
        <v>0</v>
      </c>
    </row>
    <row r="60" spans="1:13" ht="14.25" x14ac:dyDescent="0.2">
      <c r="A60" s="7"/>
      <c r="B60" s="54" t="s">
        <v>120</v>
      </c>
      <c r="C60" s="8">
        <v>2300</v>
      </c>
      <c r="D60" s="8">
        <v>0</v>
      </c>
      <c r="E60" s="8">
        <v>0</v>
      </c>
      <c r="F60" s="4">
        <v>461</v>
      </c>
      <c r="G60" s="8">
        <v>0</v>
      </c>
      <c r="H60" s="8">
        <v>1209</v>
      </c>
      <c r="I60" s="8">
        <v>0</v>
      </c>
      <c r="J60" s="8">
        <v>1500</v>
      </c>
      <c r="K60" s="8">
        <v>0</v>
      </c>
      <c r="L60" s="31">
        <v>0</v>
      </c>
      <c r="M60" s="8">
        <v>0</v>
      </c>
    </row>
    <row r="61" spans="1:13" ht="14.25" x14ac:dyDescent="0.2">
      <c r="A61" s="7"/>
      <c r="B61" s="54" t="s">
        <v>121</v>
      </c>
      <c r="C61" s="8">
        <v>1500</v>
      </c>
      <c r="D61" s="8">
        <v>0</v>
      </c>
      <c r="E61" s="8">
        <v>0</v>
      </c>
      <c r="F61" s="4"/>
      <c r="G61" s="8">
        <v>0</v>
      </c>
      <c r="H61" s="8">
        <v>567</v>
      </c>
      <c r="I61" s="8">
        <v>0</v>
      </c>
      <c r="J61" s="8">
        <v>164</v>
      </c>
      <c r="K61" s="8">
        <v>0</v>
      </c>
      <c r="L61" s="31">
        <v>0</v>
      </c>
      <c r="M61" s="8">
        <v>0</v>
      </c>
    </row>
    <row r="62" spans="1:13" ht="14.25" x14ac:dyDescent="0.2">
      <c r="A62" s="7"/>
      <c r="B62" s="54" t="s">
        <v>122</v>
      </c>
      <c r="C62" s="8">
        <v>55</v>
      </c>
      <c r="D62" s="8">
        <v>0</v>
      </c>
      <c r="E62" s="8">
        <v>0</v>
      </c>
      <c r="F62" s="4"/>
      <c r="G62" s="8">
        <v>0</v>
      </c>
      <c r="H62" s="8">
        <v>29</v>
      </c>
      <c r="I62" s="8">
        <v>0</v>
      </c>
      <c r="J62" s="8">
        <v>120</v>
      </c>
      <c r="K62" s="8">
        <v>0</v>
      </c>
      <c r="L62" s="31">
        <v>0</v>
      </c>
      <c r="M62" s="8">
        <v>0</v>
      </c>
    </row>
    <row r="63" spans="1:13" ht="14.25" x14ac:dyDescent="0.2">
      <c r="A63" s="7"/>
      <c r="B63" s="54" t="s">
        <v>123</v>
      </c>
      <c r="C63" s="8">
        <v>150</v>
      </c>
      <c r="D63" s="8">
        <v>0</v>
      </c>
      <c r="E63" s="8">
        <v>0</v>
      </c>
      <c r="F63" s="4"/>
      <c r="G63" s="8">
        <v>0</v>
      </c>
      <c r="H63" s="8">
        <v>244</v>
      </c>
      <c r="I63" s="8">
        <v>0</v>
      </c>
      <c r="J63" s="8">
        <v>120</v>
      </c>
      <c r="K63" s="8">
        <v>0</v>
      </c>
      <c r="L63" s="31">
        <v>0</v>
      </c>
      <c r="M63" s="8">
        <v>0</v>
      </c>
    </row>
    <row r="64" spans="1:13" ht="14.25" x14ac:dyDescent="0.2">
      <c r="A64" s="7"/>
      <c r="B64" s="54" t="s">
        <v>124</v>
      </c>
      <c r="C64" s="8">
        <v>150</v>
      </c>
      <c r="D64" s="8">
        <v>0</v>
      </c>
      <c r="E64" s="8">
        <v>0</v>
      </c>
      <c r="F64" s="4"/>
      <c r="G64" s="8">
        <v>0</v>
      </c>
      <c r="H64" s="8">
        <v>0</v>
      </c>
      <c r="I64" s="8">
        <v>0</v>
      </c>
      <c r="J64" s="8">
        <v>120</v>
      </c>
      <c r="K64" s="8">
        <v>0</v>
      </c>
      <c r="L64" s="31">
        <v>0</v>
      </c>
      <c r="M64" s="8">
        <v>0</v>
      </c>
    </row>
    <row r="65" spans="1:13" ht="14.25" x14ac:dyDescent="0.2">
      <c r="A65" s="7"/>
      <c r="B65" s="54" t="s">
        <v>125</v>
      </c>
      <c r="C65" s="8">
        <v>100</v>
      </c>
      <c r="D65" s="8">
        <v>0</v>
      </c>
      <c r="E65" s="8">
        <v>0</v>
      </c>
      <c r="F65" s="4"/>
      <c r="G65" s="8">
        <v>0</v>
      </c>
      <c r="H65" s="8">
        <v>0</v>
      </c>
      <c r="I65" s="8">
        <v>0</v>
      </c>
      <c r="J65" s="8">
        <v>120</v>
      </c>
      <c r="K65" s="8">
        <v>0</v>
      </c>
      <c r="L65" s="31">
        <v>0</v>
      </c>
      <c r="M65" s="8">
        <v>0</v>
      </c>
    </row>
    <row r="66" spans="1:13" ht="14.25" x14ac:dyDescent="0.2">
      <c r="A66" s="7"/>
      <c r="B66" s="54" t="s">
        <v>126</v>
      </c>
      <c r="C66" s="8">
        <v>60</v>
      </c>
      <c r="D66" s="8">
        <v>0</v>
      </c>
      <c r="E66" s="8">
        <v>0</v>
      </c>
      <c r="F66" s="4"/>
      <c r="G66" s="8">
        <v>0</v>
      </c>
      <c r="H66" s="8">
        <v>0</v>
      </c>
      <c r="I66" s="8">
        <v>0</v>
      </c>
      <c r="J66" s="8">
        <v>50</v>
      </c>
      <c r="K66" s="8">
        <v>0</v>
      </c>
      <c r="L66" s="31">
        <v>0</v>
      </c>
      <c r="M66" s="8">
        <v>0</v>
      </c>
    </row>
    <row r="67" spans="1:13" ht="14.25" x14ac:dyDescent="0.2">
      <c r="A67" s="7"/>
      <c r="B67" s="54" t="s">
        <v>127</v>
      </c>
      <c r="C67" s="8">
        <v>80</v>
      </c>
      <c r="D67" s="8">
        <v>0</v>
      </c>
      <c r="E67" s="8">
        <v>0</v>
      </c>
      <c r="F67" s="4"/>
      <c r="G67" s="8">
        <v>0</v>
      </c>
      <c r="H67" s="8">
        <v>0</v>
      </c>
      <c r="I67" s="8">
        <v>0</v>
      </c>
      <c r="J67" s="8">
        <v>60</v>
      </c>
      <c r="K67" s="8">
        <v>0</v>
      </c>
      <c r="L67" s="31">
        <v>0</v>
      </c>
      <c r="M67" s="8">
        <v>0</v>
      </c>
    </row>
    <row r="68" spans="1:13" ht="15" x14ac:dyDescent="0.25">
      <c r="A68" s="7"/>
      <c r="B68" s="95" t="s">
        <v>177</v>
      </c>
      <c r="C68" s="96">
        <f t="shared" ref="C68:M68" si="0">SUM(C4:C67)</f>
        <v>82935</v>
      </c>
      <c r="D68" s="96">
        <f t="shared" si="0"/>
        <v>71502</v>
      </c>
      <c r="E68" s="96">
        <f t="shared" si="0"/>
        <v>58519</v>
      </c>
      <c r="F68" s="96">
        <f t="shared" si="0"/>
        <v>49721</v>
      </c>
      <c r="G68" s="97">
        <f t="shared" si="0"/>
        <v>56805</v>
      </c>
      <c r="H68" s="97">
        <f t="shared" si="0"/>
        <v>91865</v>
      </c>
      <c r="I68" s="97">
        <f t="shared" si="0"/>
        <v>42210</v>
      </c>
      <c r="J68" s="97">
        <f t="shared" si="0"/>
        <v>94230</v>
      </c>
      <c r="K68" s="97">
        <f t="shared" si="0"/>
        <v>46664</v>
      </c>
      <c r="L68" s="97">
        <f t="shared" si="0"/>
        <v>42812</v>
      </c>
      <c r="M68" s="98">
        <f t="shared" si="0"/>
        <v>64851.25</v>
      </c>
    </row>
    <row r="69" spans="1:13" ht="14.25" x14ac:dyDescent="0.2">
      <c r="C69" s="107"/>
      <c r="D69" s="107"/>
      <c r="E69" s="107"/>
      <c r="F69" s="35"/>
      <c r="G69" s="107"/>
      <c r="H69" s="57"/>
      <c r="I69" s="107"/>
      <c r="J69" s="107"/>
      <c r="K69" s="107"/>
      <c r="L69" s="108"/>
      <c r="M69" s="107"/>
    </row>
    <row r="70" spans="1:13" x14ac:dyDescent="0.2">
      <c r="C70" s="22"/>
      <c r="G70" s="59"/>
      <c r="H70" s="57"/>
    </row>
    <row r="71" spans="1:13" x14ac:dyDescent="0.2">
      <c r="C71" s="22"/>
      <c r="G71" s="59"/>
      <c r="H71" s="57"/>
    </row>
    <row r="72" spans="1:13" x14ac:dyDescent="0.2">
      <c r="H72" s="57"/>
    </row>
    <row r="73" spans="1:13" x14ac:dyDescent="0.2">
      <c r="E73" s="112"/>
      <c r="H73" s="57"/>
    </row>
    <row r="74" spans="1:13" x14ac:dyDescent="0.2">
      <c r="H74" s="57"/>
    </row>
    <row r="75" spans="1:13" x14ac:dyDescent="0.2">
      <c r="H75" s="57"/>
    </row>
    <row r="76" spans="1:13" x14ac:dyDescent="0.2">
      <c r="H76" s="57"/>
    </row>
    <row r="77" spans="1:13" x14ac:dyDescent="0.2">
      <c r="H77" s="57"/>
    </row>
    <row r="78" spans="1:13" x14ac:dyDescent="0.2">
      <c r="H78" s="57"/>
    </row>
    <row r="79" spans="1:13" x14ac:dyDescent="0.2">
      <c r="H79" s="57"/>
    </row>
    <row r="80" spans="1:13" x14ac:dyDescent="0.2">
      <c r="H80" s="57"/>
    </row>
    <row r="81" spans="8:8" x14ac:dyDescent="0.2">
      <c r="H81" s="57"/>
    </row>
    <row r="82" spans="8:8" x14ac:dyDescent="0.2">
      <c r="H82" s="57"/>
    </row>
    <row r="83" spans="8:8" x14ac:dyDescent="0.2">
      <c r="H83" s="57"/>
    </row>
  </sheetData>
  <mergeCells count="1">
    <mergeCell ref="A2:A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"/>
  <sheetViews>
    <sheetView workbookViewId="0">
      <selection activeCell="O4" sqref="O4"/>
    </sheetView>
  </sheetViews>
  <sheetFormatPr defaultRowHeight="12.75" x14ac:dyDescent="0.2"/>
  <cols>
    <col min="2" max="2" width="18.28515625" customWidth="1"/>
    <col min="3" max="3" width="8.7109375" customWidth="1"/>
  </cols>
  <sheetData>
    <row r="1" spans="1:4" ht="14.25" x14ac:dyDescent="0.2">
      <c r="A1" s="29"/>
      <c r="B1" s="87"/>
      <c r="C1" s="63" t="s">
        <v>98</v>
      </c>
      <c r="D1" s="63" t="s">
        <v>98</v>
      </c>
    </row>
    <row r="2" spans="1:4" ht="210.6" customHeight="1" x14ac:dyDescent="0.2">
      <c r="A2" s="94" t="s">
        <v>171</v>
      </c>
      <c r="B2" s="85" t="s">
        <v>167</v>
      </c>
      <c r="C2" s="64" t="s">
        <v>175</v>
      </c>
      <c r="D2" s="64" t="s">
        <v>176</v>
      </c>
    </row>
    <row r="3" spans="1:4" ht="14.25" x14ac:dyDescent="0.2">
      <c r="B3" s="115" t="s">
        <v>177</v>
      </c>
      <c r="C3" s="110">
        <v>89223</v>
      </c>
      <c r="D3" s="110">
        <v>88161.919999999998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8"/>
  <sheetViews>
    <sheetView topLeftCell="A10" workbookViewId="0">
      <selection activeCell="J58" sqref="J58"/>
    </sheetView>
  </sheetViews>
  <sheetFormatPr defaultRowHeight="12.75" x14ac:dyDescent="0.2"/>
  <cols>
    <col min="2" max="2" width="18.28515625" customWidth="1"/>
    <col min="3" max="3" width="8.7109375" customWidth="1"/>
  </cols>
  <sheetData>
    <row r="1" spans="1:4" ht="14.25" x14ac:dyDescent="0.2">
      <c r="A1" s="29"/>
      <c r="B1" s="87"/>
      <c r="C1" s="63" t="s">
        <v>98</v>
      </c>
      <c r="D1" s="63" t="s">
        <v>98</v>
      </c>
    </row>
    <row r="2" spans="1:4" ht="219.75" x14ac:dyDescent="0.2">
      <c r="A2" s="119" t="s">
        <v>171</v>
      </c>
      <c r="B2" s="85" t="s">
        <v>167</v>
      </c>
      <c r="C2" s="64" t="s">
        <v>175</v>
      </c>
      <c r="D2" s="64" t="s">
        <v>176</v>
      </c>
    </row>
    <row r="3" spans="1:4" ht="15" x14ac:dyDescent="0.25">
      <c r="A3" s="120"/>
      <c r="B3" s="24" t="s">
        <v>129</v>
      </c>
      <c r="C3" s="10"/>
      <c r="D3" s="10"/>
    </row>
    <row r="4" spans="1:4" ht="14.25" x14ac:dyDescent="0.2">
      <c r="A4" s="120"/>
      <c r="B4" s="11" t="s">
        <v>0</v>
      </c>
      <c r="C4" s="8">
        <v>6226</v>
      </c>
      <c r="D4" s="8">
        <v>7106</v>
      </c>
    </row>
    <row r="5" spans="1:4" ht="14.25" x14ac:dyDescent="0.2">
      <c r="A5" s="120"/>
      <c r="B5" s="11" t="s">
        <v>1</v>
      </c>
      <c r="C5" s="8">
        <v>5266</v>
      </c>
      <c r="D5" s="8">
        <v>7106</v>
      </c>
    </row>
    <row r="6" spans="1:4" ht="14.25" x14ac:dyDescent="0.2">
      <c r="A6" s="120"/>
      <c r="B6" s="11" t="s">
        <v>2</v>
      </c>
      <c r="C6" s="8">
        <v>6392</v>
      </c>
      <c r="D6" s="8">
        <v>7106</v>
      </c>
    </row>
    <row r="7" spans="1:4" ht="14.25" x14ac:dyDescent="0.2">
      <c r="A7" s="120"/>
      <c r="B7" s="11" t="s">
        <v>62</v>
      </c>
      <c r="C7" s="8">
        <v>6204</v>
      </c>
      <c r="D7" s="8">
        <v>630</v>
      </c>
    </row>
    <row r="8" spans="1:4" ht="14.25" x14ac:dyDescent="0.2">
      <c r="A8" s="120"/>
      <c r="B8" s="11" t="s">
        <v>3</v>
      </c>
      <c r="C8" s="8">
        <v>6267</v>
      </c>
      <c r="D8" s="31">
        <v>6899.083333333333</v>
      </c>
    </row>
    <row r="9" spans="1:4" ht="14.25" x14ac:dyDescent="0.2">
      <c r="A9" s="120"/>
      <c r="B9" s="11" t="s">
        <v>4</v>
      </c>
      <c r="C9" s="8">
        <v>13124</v>
      </c>
      <c r="D9" s="31">
        <v>15380.75</v>
      </c>
    </row>
    <row r="10" spans="1:4" ht="15" x14ac:dyDescent="0.25">
      <c r="A10" s="120"/>
      <c r="B10" s="23" t="s">
        <v>46</v>
      </c>
      <c r="C10" s="8"/>
      <c r="D10" s="31"/>
    </row>
    <row r="11" spans="1:4" ht="14.25" x14ac:dyDescent="0.2">
      <c r="A11" s="120"/>
      <c r="B11" s="11" t="s">
        <v>9</v>
      </c>
      <c r="C11" s="8">
        <v>3912</v>
      </c>
      <c r="D11" s="31">
        <v>2998.9166666666665</v>
      </c>
    </row>
    <row r="12" spans="1:4" ht="14.25" x14ac:dyDescent="0.2">
      <c r="A12" s="120"/>
      <c r="B12" s="11" t="s">
        <v>10</v>
      </c>
      <c r="C12" s="8">
        <v>4393</v>
      </c>
      <c r="D12" s="31">
        <v>2998.9166666666665</v>
      </c>
    </row>
    <row r="13" spans="1:4" ht="14.25" x14ac:dyDescent="0.2">
      <c r="A13" s="120"/>
      <c r="B13" s="11" t="s">
        <v>6</v>
      </c>
      <c r="C13" s="8">
        <v>3256</v>
      </c>
      <c r="D13" s="31">
        <v>2998.9166666666665</v>
      </c>
    </row>
    <row r="14" spans="1:4" ht="14.25" x14ac:dyDescent="0.2">
      <c r="A14" s="120"/>
      <c r="B14" s="11" t="s">
        <v>7</v>
      </c>
      <c r="C14" s="8">
        <v>1777</v>
      </c>
      <c r="D14" s="31">
        <v>193.83333333333334</v>
      </c>
    </row>
    <row r="15" spans="1:4" ht="14.25" x14ac:dyDescent="0.2">
      <c r="A15" s="120"/>
      <c r="B15" s="11" t="s">
        <v>18</v>
      </c>
      <c r="C15" s="8">
        <v>2930</v>
      </c>
      <c r="D15" s="31">
        <v>2999.3333333333335</v>
      </c>
    </row>
    <row r="16" spans="1:4" ht="14.25" x14ac:dyDescent="0.2">
      <c r="A16" s="120"/>
      <c r="B16" s="11" t="s">
        <v>20</v>
      </c>
      <c r="C16" s="8">
        <v>2909</v>
      </c>
      <c r="D16" s="31">
        <v>830</v>
      </c>
    </row>
    <row r="17" spans="1:8" ht="14.25" x14ac:dyDescent="0.2">
      <c r="A17" s="120"/>
      <c r="B17" s="11" t="s">
        <v>19</v>
      </c>
      <c r="C17" s="8">
        <v>4183</v>
      </c>
      <c r="D17" s="31">
        <v>3963.3333333333335</v>
      </c>
    </row>
    <row r="18" spans="1:8" ht="14.25" x14ac:dyDescent="0.2">
      <c r="A18" s="120"/>
      <c r="B18" s="11" t="s">
        <v>17</v>
      </c>
      <c r="C18" s="8">
        <v>2896</v>
      </c>
      <c r="D18" s="31">
        <v>2978.5833333333335</v>
      </c>
    </row>
    <row r="19" spans="1:8" ht="15" x14ac:dyDescent="0.25">
      <c r="A19" s="120"/>
      <c r="B19" s="23" t="s">
        <v>50</v>
      </c>
      <c r="C19" s="8"/>
      <c r="D19" s="31"/>
    </row>
    <row r="20" spans="1:8" ht="14.25" x14ac:dyDescent="0.2">
      <c r="A20" s="120"/>
      <c r="B20" s="11" t="s">
        <v>5</v>
      </c>
      <c r="C20" s="8">
        <v>490</v>
      </c>
      <c r="D20" s="31">
        <v>649</v>
      </c>
    </row>
    <row r="21" spans="1:8" ht="14.25" x14ac:dyDescent="0.2">
      <c r="A21" s="120"/>
      <c r="B21" s="11" t="s">
        <v>13</v>
      </c>
      <c r="C21" s="8">
        <v>2290</v>
      </c>
      <c r="D21" s="31">
        <v>2337.4166666666665</v>
      </c>
    </row>
    <row r="22" spans="1:8" ht="14.25" x14ac:dyDescent="0.2">
      <c r="A22" s="120"/>
      <c r="B22" s="11" t="s">
        <v>15</v>
      </c>
      <c r="C22" s="8">
        <v>177</v>
      </c>
      <c r="D22" s="31">
        <v>259.75</v>
      </c>
    </row>
    <row r="23" spans="1:8" ht="14.25" x14ac:dyDescent="0.2">
      <c r="A23" s="120"/>
      <c r="B23" s="11" t="s">
        <v>31</v>
      </c>
      <c r="C23" s="8">
        <v>11</v>
      </c>
      <c r="D23" s="31">
        <v>32.666666666666664</v>
      </c>
      <c r="H23" s="22"/>
    </row>
    <row r="24" spans="1:8" ht="14.25" x14ac:dyDescent="0.2">
      <c r="A24" s="120"/>
      <c r="B24" s="11" t="s">
        <v>102</v>
      </c>
      <c r="C24" s="8">
        <v>446</v>
      </c>
      <c r="D24" s="31">
        <v>56.833333333333336</v>
      </c>
    </row>
    <row r="25" spans="1:8" ht="14.25" x14ac:dyDescent="0.2">
      <c r="A25" s="120"/>
      <c r="B25" s="11" t="s">
        <v>53</v>
      </c>
      <c r="C25" s="8">
        <v>446</v>
      </c>
      <c r="D25" s="31">
        <v>55.666666666666664</v>
      </c>
    </row>
    <row r="26" spans="1:8" ht="14.25" x14ac:dyDescent="0.2">
      <c r="A26" s="120"/>
      <c r="B26" s="11" t="s">
        <v>103</v>
      </c>
      <c r="C26" s="8">
        <v>446</v>
      </c>
      <c r="D26" s="31">
        <v>55.75</v>
      </c>
    </row>
    <row r="27" spans="1:8" ht="15" x14ac:dyDescent="0.25">
      <c r="A27" s="120"/>
      <c r="B27" s="23" t="s">
        <v>49</v>
      </c>
      <c r="C27" s="8"/>
      <c r="D27" s="31"/>
    </row>
    <row r="28" spans="1:8" ht="14.25" x14ac:dyDescent="0.2">
      <c r="A28" s="120"/>
      <c r="B28" s="11" t="s">
        <v>21</v>
      </c>
      <c r="C28" s="8">
        <v>2930</v>
      </c>
      <c r="D28" s="31">
        <v>2466.5833333333335</v>
      </c>
    </row>
    <row r="29" spans="1:8" ht="14.25" x14ac:dyDescent="0.2">
      <c r="A29" s="120"/>
      <c r="B29" s="11" t="s">
        <v>22</v>
      </c>
      <c r="C29" s="8">
        <v>2921</v>
      </c>
      <c r="D29" s="31">
        <v>2431.1666666666665</v>
      </c>
    </row>
    <row r="30" spans="1:8" ht="14.25" x14ac:dyDescent="0.2">
      <c r="A30" s="120"/>
      <c r="B30" s="11" t="s">
        <v>16</v>
      </c>
      <c r="C30" s="8">
        <v>2918</v>
      </c>
      <c r="D30" s="31">
        <v>2427.8333333333335</v>
      </c>
    </row>
    <row r="31" spans="1:8" ht="15" x14ac:dyDescent="0.25">
      <c r="A31" s="120"/>
      <c r="B31" s="23" t="s">
        <v>48</v>
      </c>
      <c r="C31" s="8"/>
      <c r="D31" s="31"/>
    </row>
    <row r="32" spans="1:8" ht="14.25" x14ac:dyDescent="0.2">
      <c r="A32" s="120"/>
      <c r="B32" s="11" t="s">
        <v>12</v>
      </c>
      <c r="C32" s="8">
        <v>1140</v>
      </c>
      <c r="D32" s="31">
        <v>2037.8333333333333</v>
      </c>
    </row>
    <row r="33" spans="1:4" ht="14.25" x14ac:dyDescent="0.2">
      <c r="A33" s="120"/>
      <c r="B33" s="11" t="s">
        <v>25</v>
      </c>
      <c r="C33" s="8">
        <v>1026</v>
      </c>
      <c r="D33" s="31">
        <v>302.08333333333331</v>
      </c>
    </row>
    <row r="34" spans="1:4" ht="14.25" x14ac:dyDescent="0.2">
      <c r="A34" s="120"/>
      <c r="B34" s="11" t="s">
        <v>36</v>
      </c>
      <c r="C34" s="8">
        <v>869</v>
      </c>
      <c r="D34" s="31">
        <v>300</v>
      </c>
    </row>
    <row r="35" spans="1:4" ht="15" x14ac:dyDescent="0.25">
      <c r="A35" s="120"/>
      <c r="B35" s="23" t="s">
        <v>47</v>
      </c>
      <c r="C35" s="8"/>
      <c r="D35" s="31"/>
    </row>
    <row r="36" spans="1:4" ht="14.25" x14ac:dyDescent="0.2">
      <c r="A36" s="120"/>
      <c r="B36" s="11" t="s">
        <v>11</v>
      </c>
      <c r="C36" s="8">
        <v>219</v>
      </c>
      <c r="D36" s="31">
        <v>74.75</v>
      </c>
    </row>
    <row r="37" spans="1:4" ht="14.25" x14ac:dyDescent="0.2">
      <c r="A37" s="120"/>
      <c r="B37" s="11" t="s">
        <v>24</v>
      </c>
      <c r="C37" s="8">
        <v>2933</v>
      </c>
      <c r="D37" s="31">
        <v>127.58333333333333</v>
      </c>
    </row>
    <row r="38" spans="1:4" ht="14.25" x14ac:dyDescent="0.2">
      <c r="A38" s="120"/>
      <c r="B38" s="11" t="s">
        <v>23</v>
      </c>
      <c r="C38" s="8">
        <v>99</v>
      </c>
      <c r="D38" s="31">
        <v>92.333333333333329</v>
      </c>
    </row>
    <row r="39" spans="1:4" ht="14.25" x14ac:dyDescent="0.2">
      <c r="A39" s="120"/>
      <c r="B39" s="11" t="s">
        <v>40</v>
      </c>
      <c r="C39" s="8">
        <v>81</v>
      </c>
      <c r="D39" s="31">
        <v>0</v>
      </c>
    </row>
    <row r="40" spans="1:4" ht="15" x14ac:dyDescent="0.25">
      <c r="A40" s="120"/>
      <c r="B40" s="55" t="s">
        <v>51</v>
      </c>
      <c r="C40" s="8"/>
      <c r="D40" s="31"/>
    </row>
    <row r="41" spans="1:4" ht="14.25" x14ac:dyDescent="0.2">
      <c r="A41" s="120"/>
      <c r="B41" s="56" t="s">
        <v>104</v>
      </c>
      <c r="C41" s="8">
        <v>36</v>
      </c>
      <c r="D41" s="8">
        <v>160</v>
      </c>
    </row>
    <row r="42" spans="1:4" ht="14.25" x14ac:dyDescent="0.2">
      <c r="A42" s="120"/>
      <c r="B42" s="56" t="s">
        <v>128</v>
      </c>
      <c r="C42" s="8">
        <v>10</v>
      </c>
      <c r="D42" s="8">
        <v>60</v>
      </c>
    </row>
    <row r="43" spans="1:4" ht="14.25" x14ac:dyDescent="0.2">
      <c r="A43" s="120"/>
      <c r="B43" s="56" t="s">
        <v>105</v>
      </c>
      <c r="C43" s="8">
        <v>0</v>
      </c>
      <c r="D43" s="8">
        <v>160</v>
      </c>
    </row>
    <row r="44" spans="1:4" ht="14.25" x14ac:dyDescent="0.2">
      <c r="A44" s="120"/>
      <c r="B44" s="54" t="s">
        <v>30</v>
      </c>
      <c r="C44" s="8">
        <v>0</v>
      </c>
      <c r="D44" s="8">
        <v>160</v>
      </c>
    </row>
    <row r="45" spans="1:4" ht="14.25" x14ac:dyDescent="0.2">
      <c r="A45" s="7"/>
      <c r="B45" s="54" t="s">
        <v>32</v>
      </c>
      <c r="C45" s="8">
        <v>0</v>
      </c>
      <c r="D45" s="8">
        <v>160</v>
      </c>
    </row>
    <row r="46" spans="1:4" ht="14.25" x14ac:dyDescent="0.2">
      <c r="B46" s="65" t="s">
        <v>106</v>
      </c>
      <c r="C46" s="8">
        <v>0</v>
      </c>
      <c r="D46" s="8">
        <v>600</v>
      </c>
    </row>
    <row r="47" spans="1:4" ht="14.25" x14ac:dyDescent="0.2">
      <c r="B47" s="4" t="s">
        <v>107</v>
      </c>
      <c r="C47" s="8">
        <v>0</v>
      </c>
      <c r="D47" s="8">
        <v>600</v>
      </c>
    </row>
    <row r="48" spans="1:4" ht="14.25" x14ac:dyDescent="0.2">
      <c r="B48" s="4" t="s">
        <v>108</v>
      </c>
      <c r="C48" s="8">
        <v>0</v>
      </c>
      <c r="D48" s="8">
        <v>600</v>
      </c>
    </row>
    <row r="49" spans="2:4" ht="14.25" x14ac:dyDescent="0.2">
      <c r="B49" s="4" t="s">
        <v>109</v>
      </c>
      <c r="C49" s="8">
        <v>0</v>
      </c>
      <c r="D49" s="8">
        <v>250</v>
      </c>
    </row>
    <row r="50" spans="2:4" ht="14.25" x14ac:dyDescent="0.2">
      <c r="B50" s="4" t="s">
        <v>110</v>
      </c>
      <c r="C50" s="8">
        <v>0</v>
      </c>
      <c r="D50" s="8">
        <v>1000</v>
      </c>
    </row>
    <row r="51" spans="2:4" ht="14.25" x14ac:dyDescent="0.2">
      <c r="B51" s="4" t="s">
        <v>111</v>
      </c>
      <c r="C51" s="8">
        <v>0</v>
      </c>
      <c r="D51" s="8">
        <v>1051</v>
      </c>
    </row>
    <row r="52" spans="2:4" ht="14.25" x14ac:dyDescent="0.2">
      <c r="B52" s="4" t="s">
        <v>112</v>
      </c>
      <c r="C52" s="8">
        <v>0</v>
      </c>
      <c r="D52" s="8">
        <v>260</v>
      </c>
    </row>
    <row r="53" spans="2:4" ht="14.25" x14ac:dyDescent="0.2">
      <c r="B53" s="4" t="s">
        <v>113</v>
      </c>
      <c r="C53" s="8">
        <v>0</v>
      </c>
      <c r="D53" s="8">
        <v>646</v>
      </c>
    </row>
    <row r="54" spans="2:4" ht="14.25" x14ac:dyDescent="0.2">
      <c r="B54" s="4" t="s">
        <v>114</v>
      </c>
      <c r="C54" s="8">
        <v>0</v>
      </c>
      <c r="D54" s="8">
        <v>306</v>
      </c>
    </row>
    <row r="55" spans="2:4" ht="14.25" x14ac:dyDescent="0.2">
      <c r="B55" s="4" t="s">
        <v>115</v>
      </c>
      <c r="C55" s="8">
        <v>0</v>
      </c>
      <c r="D55" s="8">
        <v>248</v>
      </c>
    </row>
    <row r="56" spans="2:4" ht="14.25" x14ac:dyDescent="0.2">
      <c r="B56" s="4" t="s">
        <v>116</v>
      </c>
      <c r="C56" s="8">
        <v>0</v>
      </c>
      <c r="D56" s="8">
        <v>100</v>
      </c>
    </row>
    <row r="57" spans="2:4" ht="14.25" x14ac:dyDescent="0.2">
      <c r="B57" s="4" t="s">
        <v>117</v>
      </c>
      <c r="C57" s="8">
        <v>0</v>
      </c>
      <c r="D57" s="8">
        <v>100</v>
      </c>
    </row>
    <row r="58" spans="2:4" ht="14.25" x14ac:dyDescent="0.2">
      <c r="B58" s="4" t="s">
        <v>118</v>
      </c>
      <c r="C58" s="8">
        <v>0</v>
      </c>
      <c r="D58" s="8">
        <v>50</v>
      </c>
    </row>
    <row r="59" spans="2:4" ht="14.25" x14ac:dyDescent="0.2">
      <c r="B59" s="4" t="s">
        <v>119</v>
      </c>
      <c r="C59" s="8">
        <v>0</v>
      </c>
      <c r="D59" s="8">
        <v>1500</v>
      </c>
    </row>
    <row r="60" spans="2:4" ht="14.25" x14ac:dyDescent="0.2">
      <c r="B60" s="4" t="s">
        <v>120</v>
      </c>
      <c r="C60" s="8">
        <v>0</v>
      </c>
      <c r="D60" s="8">
        <v>1500</v>
      </c>
    </row>
    <row r="61" spans="2:4" ht="14.25" x14ac:dyDescent="0.2">
      <c r="B61" s="4" t="s">
        <v>121</v>
      </c>
      <c r="C61" s="8">
        <v>0</v>
      </c>
      <c r="D61" s="8">
        <v>164</v>
      </c>
    </row>
    <row r="62" spans="2:4" ht="14.25" x14ac:dyDescent="0.2">
      <c r="B62" s="4" t="s">
        <v>122</v>
      </c>
      <c r="C62" s="8">
        <v>0</v>
      </c>
      <c r="D62" s="8">
        <v>120</v>
      </c>
    </row>
    <row r="63" spans="2:4" ht="14.25" x14ac:dyDescent="0.2">
      <c r="B63" s="4" t="s">
        <v>123</v>
      </c>
      <c r="C63" s="8">
        <v>0</v>
      </c>
      <c r="D63" s="8">
        <v>120</v>
      </c>
    </row>
    <row r="64" spans="2:4" ht="14.25" x14ac:dyDescent="0.2">
      <c r="B64" s="4" t="s">
        <v>124</v>
      </c>
      <c r="C64" s="8">
        <v>0</v>
      </c>
      <c r="D64" s="8">
        <v>120</v>
      </c>
    </row>
    <row r="65" spans="2:4" ht="14.25" x14ac:dyDescent="0.2">
      <c r="B65" s="4" t="s">
        <v>125</v>
      </c>
      <c r="C65" s="8">
        <v>0</v>
      </c>
      <c r="D65" s="8">
        <v>120</v>
      </c>
    </row>
    <row r="66" spans="2:4" ht="14.25" x14ac:dyDescent="0.2">
      <c r="B66" s="4" t="s">
        <v>126</v>
      </c>
      <c r="C66" s="8">
        <v>0</v>
      </c>
      <c r="D66" s="8">
        <v>50</v>
      </c>
    </row>
    <row r="67" spans="2:4" ht="14.25" x14ac:dyDescent="0.2">
      <c r="B67" s="4" t="s">
        <v>127</v>
      </c>
      <c r="C67" s="8">
        <v>0</v>
      </c>
      <c r="D67" s="8">
        <v>60</v>
      </c>
    </row>
    <row r="68" spans="2:4" x14ac:dyDescent="0.2">
      <c r="B68" s="67" t="s">
        <v>177</v>
      </c>
      <c r="C68" s="67">
        <f>SUM(C4:C67)</f>
        <v>89223</v>
      </c>
      <c r="D68" s="67">
        <f>SUM(D4:D67)</f>
        <v>88161.916666666642</v>
      </c>
    </row>
  </sheetData>
  <mergeCells count="1">
    <mergeCell ref="A2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CENTRAL MICRO </vt:lpstr>
      <vt:lpstr>KZN Chem small-Stats per month</vt:lpstr>
      <vt:lpstr>KZN Chem Small</vt:lpstr>
      <vt:lpstr>KZN MEDIUM stats per month</vt:lpstr>
      <vt:lpstr>KZN MEDIUM</vt:lpstr>
      <vt:lpstr>KZN LARGE Stats per month</vt:lpstr>
      <vt:lpstr>KZN LARGE</vt:lpstr>
      <vt:lpstr>KZN large with pre analytics st</vt:lpstr>
      <vt:lpstr>KZN Large with Pre-Analytics</vt:lpstr>
      <vt:lpstr>KZN LIST OF LABS - CHEM TENDER</vt:lpstr>
      <vt:lpstr>KZN CHEM LARGE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Duduzile Kenke</cp:lastModifiedBy>
  <cp:lastPrinted>2023-03-31T12:15:01Z</cp:lastPrinted>
  <dcterms:created xsi:type="dcterms:W3CDTF">2011-06-22T13:55:55Z</dcterms:created>
  <dcterms:modified xsi:type="dcterms:W3CDTF">2023-04-13T09:46:13Z</dcterms:modified>
</cp:coreProperties>
</file>