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bogo.Molefe\Documents\Bethuel\Price Template\"/>
    </mc:Choice>
  </mc:AlternateContent>
  <bookViews>
    <workbookView xWindow="0" yWindow="0" windowWidth="19200" windowHeight="7056"/>
  </bookViews>
  <sheets>
    <sheet name="PLACEMENT" sheetId="1" r:id="rId1"/>
    <sheet name="Sheet2" sheetId="2" state="hidden" r:id="rId2"/>
    <sheet name="OUTRIGHT PURCHAS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2" l="1"/>
  <c r="R19" i="2"/>
  <c r="N16" i="2"/>
  <c r="N15" i="2"/>
  <c r="R14" i="2"/>
  <c r="R12" i="2"/>
  <c r="P11" i="2"/>
  <c r="O11" i="2"/>
  <c r="M11" i="2"/>
  <c r="M10" i="2"/>
  <c r="M8" i="2"/>
  <c r="N6" i="2"/>
  <c r="E28" i="2"/>
  <c r="E27" i="2"/>
  <c r="E26" i="2"/>
  <c r="E25" i="2"/>
  <c r="D28" i="2"/>
  <c r="D27" i="2"/>
  <c r="D26" i="2"/>
  <c r="D25" i="2"/>
  <c r="D24" i="2"/>
  <c r="C28" i="2"/>
  <c r="C27" i="2"/>
  <c r="C25" i="2"/>
  <c r="C26" i="2"/>
  <c r="C24" i="2"/>
  <c r="L22" i="2"/>
  <c r="L21" i="2"/>
  <c r="L20" i="2"/>
  <c r="L19" i="2"/>
  <c r="J22" i="2"/>
  <c r="K22" i="2" s="1"/>
  <c r="J21" i="2"/>
  <c r="K21" i="2" s="1"/>
  <c r="J20" i="2"/>
  <c r="K20" i="2" s="1"/>
  <c r="J19" i="2"/>
  <c r="K19" i="2" s="1"/>
  <c r="L18" i="2"/>
  <c r="K18" i="2"/>
  <c r="J18" i="2"/>
  <c r="H22" i="2"/>
  <c r="H21" i="2"/>
  <c r="H20" i="2"/>
  <c r="H19" i="2"/>
  <c r="F22" i="2"/>
  <c r="F21" i="2"/>
  <c r="F20" i="2"/>
  <c r="F19" i="2"/>
  <c r="E18" i="2"/>
  <c r="B22" i="2"/>
  <c r="B21" i="2"/>
  <c r="B20" i="2"/>
  <c r="B19" i="2"/>
  <c r="D22" i="2"/>
  <c r="D20" i="2"/>
  <c r="D21" i="2"/>
  <c r="D19" i="2"/>
  <c r="E16" i="2"/>
  <c r="F16" i="2" s="1"/>
  <c r="D16" i="2"/>
  <c r="F14" i="2"/>
  <c r="E14" i="2"/>
  <c r="I11" i="2"/>
  <c r="G11" i="2"/>
  <c r="G10" i="2"/>
  <c r="I9" i="2"/>
  <c r="G9" i="2"/>
  <c r="E9" i="2"/>
  <c r="C5" i="2"/>
</calcChain>
</file>

<file path=xl/sharedStrings.xml><?xml version="1.0" encoding="utf-8"?>
<sst xmlns="http://schemas.openxmlformats.org/spreadsheetml/2006/main" count="404" uniqueCount="57">
  <si>
    <t>Year 2</t>
  </si>
  <si>
    <t>Year 3</t>
  </si>
  <si>
    <t>Placement Fee</t>
  </si>
  <si>
    <t>Insurance</t>
  </si>
  <si>
    <t>Item</t>
  </si>
  <si>
    <t>Cost per Test</t>
  </si>
  <si>
    <t>Monthly Cost (Rand )</t>
  </si>
  <si>
    <t>Test Consumables</t>
  </si>
  <si>
    <t>Controls</t>
  </si>
  <si>
    <t>Calibration</t>
  </si>
  <si>
    <t>Total Price (VAT Incl.)</t>
  </si>
  <si>
    <t>PLACEMENT FEE</t>
  </si>
  <si>
    <t xml:space="preserve">Quantity </t>
  </si>
  <si>
    <t xml:space="preserve">Monthly Cost in Year 1 </t>
  </si>
  <si>
    <t>(VAT Excl.)</t>
  </si>
  <si>
    <t xml:space="preserve">Annual Cost </t>
  </si>
  <si>
    <t xml:space="preserve">Year 1 </t>
  </si>
  <si>
    <t xml:space="preserve">Monthly Cost in Year 2 </t>
  </si>
  <si>
    <t xml:space="preserve">Monthly Cost in Year 3 </t>
  </si>
  <si>
    <t xml:space="preserve"> (VAT    Excl.)</t>
  </si>
  <si>
    <t xml:space="preserve">Monthly Cost in Year 4 </t>
  </si>
  <si>
    <t>Year 4</t>
  </si>
  <si>
    <t xml:space="preserve">Monthly Cost in Year 5 </t>
  </si>
  <si>
    <t>Year 5</t>
  </si>
  <si>
    <t xml:space="preserve">Total Annual Cost Year 1 to 5 </t>
  </si>
  <si>
    <t>R</t>
  </si>
  <si>
    <t>Kit/Reagents</t>
  </si>
  <si>
    <t>Service and Maintenance Costs</t>
  </si>
  <si>
    <t xml:space="preserve">Consumables Needed During Preventative Maintenance </t>
  </si>
  <si>
    <t>Subtotal (VAT Excl.)</t>
  </si>
  <si>
    <t>VAT (15%)</t>
  </si>
  <si>
    <t>GRAND TOTAL BID PRICE</t>
  </si>
  <si>
    <t>Please indicate the summary cost per test for the following items: -</t>
  </si>
  <si>
    <t>Training</t>
  </si>
  <si>
    <t>Description</t>
  </si>
  <si>
    <t>Total cost Vat Excl</t>
  </si>
  <si>
    <t>Total cost Vat Incl</t>
  </si>
  <si>
    <t>Please any additional comments in the box below to further clarify any details about the all-in cost per test for your assay: -</t>
  </si>
  <si>
    <t>List content of reagent kit for consumables (is column for analysis included as consumables in reagent kit)</t>
  </si>
  <si>
    <t>Please provide a detailed bill of materials for the assays included in the proposal specifications per NHLS laboratory:</t>
  </si>
  <si>
    <t>Test</t>
  </si>
  <si>
    <t>Test Volumes per month</t>
  </si>
  <si>
    <t>Test per kit</t>
  </si>
  <si>
    <t xml:space="preserve">Unit Cost </t>
  </si>
  <si>
    <t xml:space="preserve">Cost per billable </t>
  </si>
  <si>
    <r>
      <t xml:space="preserve">Bidders </t>
    </r>
    <r>
      <rPr>
        <b/>
        <i/>
        <sz val="10"/>
        <color rgb="FF000000"/>
        <rFont val="Calibri"/>
        <family val="2"/>
      </rPr>
      <t xml:space="preserve">must </t>
    </r>
    <r>
      <rPr>
        <b/>
        <sz val="10"/>
        <color rgb="FF000000"/>
        <rFont val="Calibri"/>
        <family val="2"/>
      </rPr>
      <t>provide the NHLS with costing information for a 5 years’ contract duration.  The bid price quoted must be inclusive as per the scope of work.</t>
    </r>
  </si>
  <si>
    <t>Note:</t>
  </si>
  <si>
    <t>Please any additional comments in the box below to further clarify any details about the all-in cost per test for your assay:-</t>
  </si>
  <si>
    <t>OUTRIGHT PURCHASE</t>
  </si>
  <si>
    <t>Outright Purchase</t>
  </si>
  <si>
    <t>a)Bidder must complete the pricing as per tables below.</t>
  </si>
  <si>
    <t>b)Prices must be provided in South African Rand ®</t>
  </si>
  <si>
    <t>c)Line Prices are all VAT EXCLUDING, and TOTAL PRICE is VAT INCLUSIVE</t>
  </si>
  <si>
    <t>d)Bidder to ensure that the Prices listed below are included on the Total Declared Price</t>
  </si>
  <si>
    <t>e)Bidders who fail to price according to the costing template provided will be disqualified</t>
  </si>
  <si>
    <r>
      <t xml:space="preserve">Bidders </t>
    </r>
    <r>
      <rPr>
        <b/>
        <i/>
        <sz val="10"/>
        <rFont val="Calibri"/>
        <family val="2"/>
      </rPr>
      <t xml:space="preserve">must </t>
    </r>
    <r>
      <rPr>
        <b/>
        <sz val="10"/>
        <rFont val="Calibri"/>
        <family val="2"/>
      </rPr>
      <t>provide the NHLS with costing information for a 5 years’ contract duration.  The bid price quoted must be inclusive as per the scope of work.</t>
    </r>
  </si>
  <si>
    <t xml:space="preserve"> Costing Table for Prince Mshiyeni Memorial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</si>
</sst>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rgb="FF4C4C4C"/>
      <name val="Calibri"/>
      <family val="2"/>
    </font>
    <font>
      <sz val="10"/>
      <color rgb="FF4C4C4C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b/>
      <i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4F81BD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1" applyFont="1"/>
    <xf numFmtId="9" fontId="0" fillId="0" borderId="0" xfId="2" applyFont="1"/>
    <xf numFmtId="165" fontId="0" fillId="0" borderId="0" xfId="2" applyNumberFormat="1" applyFont="1"/>
    <xf numFmtId="10" fontId="0" fillId="0" borderId="0" xfId="0" applyNumberForma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0" fillId="0" borderId="0" xfId="0" applyFont="1" applyAlignment="1">
      <alignment vertical="center"/>
    </xf>
    <xf numFmtId="0" fontId="12" fillId="4" borderId="3" xfId="0" applyFont="1" applyFill="1" applyBorder="1" applyAlignment="1">
      <alignment horizontal="left" wrapText="1"/>
    </xf>
    <xf numFmtId="0" fontId="12" fillId="4" borderId="3" xfId="0" applyFont="1" applyFill="1" applyBorder="1" applyAlignment="1">
      <alignment horizontal="justify" wrapText="1"/>
    </xf>
    <xf numFmtId="0" fontId="12" fillId="5" borderId="3" xfId="0" applyFont="1" applyFill="1" applyBorder="1" applyAlignment="1">
      <alignment horizontal="left" wrapText="1"/>
    </xf>
    <xf numFmtId="0" fontId="12" fillId="6" borderId="3" xfId="0" applyFont="1" applyFill="1" applyBorder="1" applyAlignment="1">
      <alignment horizontal="left" wrapText="1"/>
    </xf>
    <xf numFmtId="0" fontId="12" fillId="6" borderId="3" xfId="0" applyFont="1" applyFill="1" applyBorder="1" applyAlignment="1">
      <alignment horizontal="justify" wrapText="1"/>
    </xf>
    <xf numFmtId="0" fontId="12" fillId="3" borderId="3" xfId="0" applyFont="1" applyFill="1" applyBorder="1" applyAlignment="1">
      <alignment horizontal="left" wrapText="1"/>
    </xf>
    <xf numFmtId="0" fontId="12" fillId="4" borderId="7" xfId="0" applyFont="1" applyFill="1" applyBorder="1" applyAlignment="1">
      <alignment horizontal="justify" wrapText="1"/>
    </xf>
    <xf numFmtId="0" fontId="12" fillId="5" borderId="7" xfId="0" applyFont="1" applyFill="1" applyBorder="1" applyAlignment="1">
      <alignment horizontal="justify" wrapText="1"/>
    </xf>
    <xf numFmtId="0" fontId="12" fillId="6" borderId="7" xfId="0" applyFont="1" applyFill="1" applyBorder="1" applyAlignment="1">
      <alignment horizontal="justify" wrapText="1"/>
    </xf>
    <xf numFmtId="0" fontId="12" fillId="3" borderId="7" xfId="0" applyFont="1" applyFill="1" applyBorder="1" applyAlignment="1">
      <alignment horizontal="justify" wrapText="1"/>
    </xf>
    <xf numFmtId="0" fontId="11" fillId="4" borderId="5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justify" wrapText="1"/>
    </xf>
    <xf numFmtId="0" fontId="11" fillId="5" borderId="5" xfId="0" applyFont="1" applyFill="1" applyBorder="1" applyAlignment="1">
      <alignment vertical="center" wrapText="1"/>
    </xf>
    <xf numFmtId="0" fontId="12" fillId="5" borderId="5" xfId="0" applyFont="1" applyFill="1" applyBorder="1" applyAlignment="1">
      <alignment horizontal="justify" wrapText="1"/>
    </xf>
    <xf numFmtId="0" fontId="11" fillId="6" borderId="5" xfId="0" applyFont="1" applyFill="1" applyBorder="1" applyAlignment="1">
      <alignment vertical="center" wrapText="1"/>
    </xf>
    <xf numFmtId="0" fontId="12" fillId="6" borderId="5" xfId="0" applyFont="1" applyFill="1" applyBorder="1" applyAlignment="1">
      <alignment horizontal="justify" wrapText="1"/>
    </xf>
    <xf numFmtId="0" fontId="11" fillId="6" borderId="5" xfId="0" applyFont="1" applyFill="1" applyBorder="1" applyAlignment="1">
      <alignment wrapText="1"/>
    </xf>
    <xf numFmtId="0" fontId="11" fillId="6" borderId="5" xfId="0" applyFont="1" applyFill="1" applyBorder="1" applyAlignment="1">
      <alignment vertical="top" wrapText="1"/>
    </xf>
    <xf numFmtId="0" fontId="11" fillId="3" borderId="5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0" fillId="0" borderId="6" xfId="0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12" fillId="3" borderId="2" xfId="0" applyFont="1" applyFill="1" applyBorder="1" applyAlignment="1">
      <alignment horizontal="justify"/>
    </xf>
    <xf numFmtId="0" fontId="12" fillId="3" borderId="9" xfId="0" applyFont="1" applyFill="1" applyBorder="1" applyAlignment="1">
      <alignment horizontal="justify"/>
    </xf>
    <xf numFmtId="0" fontId="12" fillId="3" borderId="4" xfId="0" applyFont="1" applyFill="1" applyBorder="1" applyAlignment="1">
      <alignment horizontal="justify"/>
    </xf>
    <xf numFmtId="0" fontId="12" fillId="4" borderId="2" xfId="0" applyFont="1" applyFill="1" applyBorder="1" applyAlignment="1">
      <alignment horizontal="center" wrapText="1"/>
    </xf>
    <xf numFmtId="0" fontId="12" fillId="4" borderId="9" xfId="0" applyFont="1" applyFill="1" applyBorder="1" applyAlignment="1">
      <alignment horizontal="center" wrapText="1"/>
    </xf>
    <xf numFmtId="0" fontId="12" fillId="4" borderId="4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2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horizontal="justify" vertical="center"/>
    </xf>
    <xf numFmtId="0" fontId="10" fillId="0" borderId="4" xfId="0" applyFont="1" applyBorder="1" applyAlignment="1">
      <alignment horizontal="justify" vertical="center"/>
    </xf>
    <xf numFmtId="0" fontId="4" fillId="7" borderId="2" xfId="0" applyFont="1" applyFill="1" applyBorder="1" applyAlignment="1">
      <alignment vertical="center" wrapText="1"/>
    </xf>
    <xf numFmtId="0" fontId="4" fillId="7" borderId="9" xfId="0" applyFont="1" applyFill="1" applyBorder="1" applyAlignment="1">
      <alignment vertical="center" wrapText="1"/>
    </xf>
    <xf numFmtId="0" fontId="4" fillId="7" borderId="4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7" borderId="2" xfId="0" applyFont="1" applyFill="1" applyBorder="1" applyAlignment="1">
      <alignment horizontal="justify" vertical="center" wrapText="1"/>
    </xf>
    <xf numFmtId="0" fontId="12" fillId="7" borderId="4" xfId="0" applyFont="1" applyFill="1" applyBorder="1" applyAlignment="1">
      <alignment horizontal="justify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2" fillId="0" borderId="2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12" fillId="0" borderId="0" xfId="0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6"/>
  <sheetViews>
    <sheetView tabSelected="1" topLeftCell="A55" workbookViewId="0">
      <selection activeCell="G9" sqref="G9"/>
    </sheetView>
  </sheetViews>
  <sheetFormatPr defaultRowHeight="14.4" x14ac:dyDescent="0.3"/>
  <cols>
    <col min="1" max="1" width="25.44140625" customWidth="1"/>
    <col min="2" max="2" width="9.21875" customWidth="1"/>
    <col min="3" max="3" width="15.6640625" customWidth="1"/>
    <col min="4" max="4" width="14" customWidth="1"/>
    <col min="5" max="5" width="13.77734375" customWidth="1"/>
    <col min="6" max="6" width="13.5546875" customWidth="1"/>
    <col min="7" max="7" width="14.77734375" customWidth="1"/>
    <col min="8" max="8" width="12.5546875" bestFit="1" customWidth="1"/>
    <col min="9" max="9" width="12.88671875" customWidth="1"/>
    <col min="10" max="10" width="10.6640625" customWidth="1"/>
    <col min="11" max="11" width="14.33203125" customWidth="1"/>
    <col min="12" max="12" width="13" customWidth="1"/>
    <col min="13" max="13" width="16" customWidth="1"/>
  </cols>
  <sheetData>
    <row r="2" spans="1:13" ht="26.4" customHeight="1" x14ac:dyDescent="0.3">
      <c r="A2" s="48" t="s">
        <v>45</v>
      </c>
      <c r="B2" s="48"/>
      <c r="C2" s="48"/>
      <c r="D2" s="48"/>
      <c r="E2" s="48"/>
      <c r="F2" s="48"/>
    </row>
    <row r="3" spans="1:13" x14ac:dyDescent="0.3">
      <c r="A3" s="18" t="s">
        <v>46</v>
      </c>
      <c r="B3" s="19"/>
      <c r="C3" s="19"/>
      <c r="D3" s="19"/>
      <c r="E3" s="19"/>
      <c r="F3" s="19"/>
      <c r="G3" s="19"/>
    </row>
    <row r="4" spans="1:13" x14ac:dyDescent="0.3">
      <c r="A4" s="18" t="s">
        <v>50</v>
      </c>
      <c r="B4" s="18"/>
      <c r="C4" s="19"/>
      <c r="D4" s="19"/>
      <c r="E4" s="19"/>
      <c r="F4" s="19"/>
      <c r="G4" s="19"/>
    </row>
    <row r="5" spans="1:13" x14ac:dyDescent="0.3">
      <c r="A5" s="18" t="s">
        <v>51</v>
      </c>
      <c r="B5" s="18"/>
      <c r="C5" s="19"/>
      <c r="D5" s="19"/>
      <c r="E5" s="19"/>
      <c r="F5" s="19"/>
      <c r="G5" s="19"/>
    </row>
    <row r="6" spans="1:13" x14ac:dyDescent="0.3">
      <c r="A6" s="18" t="s">
        <v>52</v>
      </c>
      <c r="B6" s="18"/>
      <c r="C6" s="19"/>
      <c r="D6" s="19"/>
      <c r="E6" s="19"/>
      <c r="F6" s="19"/>
      <c r="G6" s="19"/>
    </row>
    <row r="7" spans="1:13" x14ac:dyDescent="0.3">
      <c r="A7" s="47" t="s">
        <v>53</v>
      </c>
      <c r="B7" s="47"/>
      <c r="C7" s="47"/>
      <c r="D7" s="47"/>
      <c r="E7" s="47"/>
      <c r="F7" s="47"/>
      <c r="G7" s="19"/>
    </row>
    <row r="8" spans="1:13" x14ac:dyDescent="0.3">
      <c r="A8" s="47" t="s">
        <v>54</v>
      </c>
      <c r="B8" s="47"/>
      <c r="C8" s="47"/>
      <c r="D8" s="47"/>
      <c r="E8" s="47"/>
      <c r="F8" s="47"/>
      <c r="G8" s="47"/>
    </row>
    <row r="9" spans="1:13" x14ac:dyDescent="0.3">
      <c r="A9" s="19"/>
      <c r="B9" s="19"/>
      <c r="C9" s="19"/>
      <c r="D9" s="19"/>
      <c r="E9" s="19"/>
      <c r="F9" s="19"/>
      <c r="G9" s="19"/>
    </row>
    <row r="10" spans="1:13" ht="15" thickBot="1" x14ac:dyDescent="0.35">
      <c r="A10" s="46" t="s">
        <v>56</v>
      </c>
    </row>
    <row r="11" spans="1:13" ht="33" customHeight="1" x14ac:dyDescent="0.3">
      <c r="A11" s="49" t="s">
        <v>11</v>
      </c>
      <c r="B11" s="52" t="s">
        <v>12</v>
      </c>
      <c r="C11" s="21" t="s">
        <v>13</v>
      </c>
      <c r="D11" s="22" t="s">
        <v>15</v>
      </c>
      <c r="E11" s="23" t="s">
        <v>17</v>
      </c>
      <c r="F11" s="23" t="s">
        <v>15</v>
      </c>
      <c r="G11" s="24" t="s">
        <v>18</v>
      </c>
      <c r="H11" s="24" t="s">
        <v>15</v>
      </c>
      <c r="I11" s="24" t="s">
        <v>20</v>
      </c>
      <c r="J11" s="25" t="s">
        <v>15</v>
      </c>
      <c r="K11" s="24" t="s">
        <v>22</v>
      </c>
      <c r="L11" s="25" t="s">
        <v>15</v>
      </c>
      <c r="M11" s="26" t="s">
        <v>24</v>
      </c>
    </row>
    <row r="12" spans="1:13" ht="10.8" customHeight="1" x14ac:dyDescent="0.3">
      <c r="A12" s="50"/>
      <c r="B12" s="53"/>
      <c r="C12" s="27" t="s">
        <v>14</v>
      </c>
      <c r="D12" s="27" t="s">
        <v>16</v>
      </c>
      <c r="E12" s="28" t="s">
        <v>14</v>
      </c>
      <c r="F12" s="28" t="s">
        <v>0</v>
      </c>
      <c r="G12" s="29" t="s">
        <v>19</v>
      </c>
      <c r="H12" s="29" t="s">
        <v>1</v>
      </c>
      <c r="I12" s="29" t="s">
        <v>14</v>
      </c>
      <c r="J12" s="29" t="s">
        <v>21</v>
      </c>
      <c r="K12" s="29" t="s">
        <v>14</v>
      </c>
      <c r="L12" s="29" t="s">
        <v>23</v>
      </c>
      <c r="M12" s="30" t="s">
        <v>14</v>
      </c>
    </row>
    <row r="13" spans="1:13" ht="13.8" customHeight="1" thickBot="1" x14ac:dyDescent="0.35">
      <c r="A13" s="51"/>
      <c r="B13" s="54"/>
      <c r="C13" s="31"/>
      <c r="D13" s="32" t="s">
        <v>14</v>
      </c>
      <c r="E13" s="33"/>
      <c r="F13" s="34" t="s">
        <v>14</v>
      </c>
      <c r="G13" s="35"/>
      <c r="H13" s="36" t="s">
        <v>14</v>
      </c>
      <c r="I13" s="37"/>
      <c r="J13" s="36" t="s">
        <v>14</v>
      </c>
      <c r="K13" s="38"/>
      <c r="L13" s="36" t="s">
        <v>14</v>
      </c>
      <c r="M13" s="39"/>
    </row>
    <row r="14" spans="1:13" x14ac:dyDescent="0.3">
      <c r="A14" s="64" t="s">
        <v>2</v>
      </c>
      <c r="B14" s="86">
        <v>1</v>
      </c>
      <c r="C14" s="58" t="s">
        <v>25</v>
      </c>
      <c r="D14" s="58" t="s">
        <v>25</v>
      </c>
      <c r="E14" s="58" t="s">
        <v>25</v>
      </c>
      <c r="F14" s="58" t="s">
        <v>25</v>
      </c>
      <c r="G14" s="58" t="s">
        <v>25</v>
      </c>
      <c r="H14" s="58" t="s">
        <v>25</v>
      </c>
      <c r="I14" s="58" t="s">
        <v>25</v>
      </c>
      <c r="J14" s="58" t="s">
        <v>25</v>
      </c>
      <c r="K14" s="58" t="s">
        <v>25</v>
      </c>
      <c r="L14" s="58" t="s">
        <v>25</v>
      </c>
      <c r="M14" s="69" t="s">
        <v>25</v>
      </c>
    </row>
    <row r="15" spans="1:13" ht="15" thickBot="1" x14ac:dyDescent="0.35">
      <c r="A15" s="65"/>
      <c r="B15" s="87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70"/>
    </row>
    <row r="16" spans="1:13" x14ac:dyDescent="0.3">
      <c r="A16" s="64" t="s">
        <v>26</v>
      </c>
      <c r="B16" s="87"/>
      <c r="C16" s="58" t="s">
        <v>25</v>
      </c>
      <c r="D16" s="58" t="s">
        <v>25</v>
      </c>
      <c r="E16" s="58" t="s">
        <v>25</v>
      </c>
      <c r="F16" s="58" t="s">
        <v>25</v>
      </c>
      <c r="G16" s="58" t="s">
        <v>25</v>
      </c>
      <c r="H16" s="58" t="s">
        <v>25</v>
      </c>
      <c r="I16" s="58" t="s">
        <v>25</v>
      </c>
      <c r="J16" s="58" t="s">
        <v>25</v>
      </c>
      <c r="K16" s="58" t="s">
        <v>25</v>
      </c>
      <c r="L16" s="58" t="s">
        <v>25</v>
      </c>
      <c r="M16" s="69" t="s">
        <v>25</v>
      </c>
    </row>
    <row r="17" spans="1:13" ht="15" thickBot="1" x14ac:dyDescent="0.35">
      <c r="A17" s="65"/>
      <c r="B17" s="87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70"/>
    </row>
    <row r="18" spans="1:13" ht="13.2" customHeight="1" x14ac:dyDescent="0.3">
      <c r="A18" s="61" t="s">
        <v>27</v>
      </c>
      <c r="B18" s="87"/>
      <c r="C18" s="58" t="s">
        <v>25</v>
      </c>
      <c r="D18" s="58" t="s">
        <v>25</v>
      </c>
      <c r="E18" s="58" t="s">
        <v>25</v>
      </c>
      <c r="F18" s="58" t="s">
        <v>25</v>
      </c>
      <c r="G18" s="58" t="s">
        <v>25</v>
      </c>
      <c r="H18" s="58" t="s">
        <v>25</v>
      </c>
      <c r="I18" s="58" t="s">
        <v>25</v>
      </c>
      <c r="J18" s="58" t="s">
        <v>25</v>
      </c>
      <c r="K18" s="58" t="s">
        <v>25</v>
      </c>
      <c r="L18" s="58" t="s">
        <v>25</v>
      </c>
      <c r="M18" s="69" t="s">
        <v>25</v>
      </c>
    </row>
    <row r="19" spans="1:13" ht="11.4" customHeight="1" x14ac:dyDescent="0.3">
      <c r="A19" s="62"/>
      <c r="B19" s="87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95"/>
    </row>
    <row r="20" spans="1:13" ht="11.4" customHeight="1" thickBot="1" x14ac:dyDescent="0.35">
      <c r="A20" s="63"/>
      <c r="B20" s="87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70"/>
    </row>
    <row r="21" spans="1:13" ht="12.6" customHeight="1" x14ac:dyDescent="0.3">
      <c r="A21" s="55" t="s">
        <v>28</v>
      </c>
      <c r="B21" s="87"/>
      <c r="C21" s="58" t="s">
        <v>25</v>
      </c>
      <c r="D21" s="58" t="s">
        <v>25</v>
      </c>
      <c r="E21" s="58" t="s">
        <v>25</v>
      </c>
      <c r="F21" s="58" t="s">
        <v>25</v>
      </c>
      <c r="G21" s="58" t="s">
        <v>25</v>
      </c>
      <c r="H21" s="58" t="s">
        <v>25</v>
      </c>
      <c r="I21" s="58" t="s">
        <v>25</v>
      </c>
      <c r="J21" s="58" t="s">
        <v>25</v>
      </c>
      <c r="K21" s="58" t="s">
        <v>25</v>
      </c>
      <c r="L21" s="58" t="s">
        <v>25</v>
      </c>
      <c r="M21" s="69" t="s">
        <v>25</v>
      </c>
    </row>
    <row r="22" spans="1:13" ht="12" customHeight="1" x14ac:dyDescent="0.3">
      <c r="A22" s="56"/>
      <c r="B22" s="87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95"/>
    </row>
    <row r="23" spans="1:13" ht="10.199999999999999" customHeight="1" x14ac:dyDescent="0.3">
      <c r="A23" s="56"/>
      <c r="B23" s="87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95"/>
    </row>
    <row r="24" spans="1:13" ht="10.199999999999999" customHeight="1" thickBot="1" x14ac:dyDescent="0.35">
      <c r="A24" s="57"/>
      <c r="B24" s="87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70"/>
    </row>
    <row r="25" spans="1:13" ht="13.8" customHeight="1" thickBot="1" x14ac:dyDescent="0.35">
      <c r="A25" s="40" t="s">
        <v>7</v>
      </c>
      <c r="B25" s="87"/>
      <c r="C25" s="41" t="s">
        <v>25</v>
      </c>
      <c r="D25" s="41" t="s">
        <v>25</v>
      </c>
      <c r="E25" s="41" t="s">
        <v>25</v>
      </c>
      <c r="F25" s="41" t="s">
        <v>25</v>
      </c>
      <c r="G25" s="41" t="s">
        <v>25</v>
      </c>
      <c r="H25" s="41" t="s">
        <v>25</v>
      </c>
      <c r="I25" s="41" t="s">
        <v>25</v>
      </c>
      <c r="J25" s="41" t="s">
        <v>25</v>
      </c>
      <c r="K25" s="41" t="s">
        <v>25</v>
      </c>
      <c r="L25" s="41" t="s">
        <v>25</v>
      </c>
      <c r="M25" s="42" t="s">
        <v>25</v>
      </c>
    </row>
    <row r="26" spans="1:13" ht="11.4" customHeight="1" thickBot="1" x14ac:dyDescent="0.35">
      <c r="A26" s="40" t="s">
        <v>8</v>
      </c>
      <c r="B26" s="87"/>
      <c r="C26" s="41" t="s">
        <v>25</v>
      </c>
      <c r="D26" s="41" t="s">
        <v>25</v>
      </c>
      <c r="E26" s="41" t="s">
        <v>25</v>
      </c>
      <c r="F26" s="41" t="s">
        <v>25</v>
      </c>
      <c r="G26" s="41" t="s">
        <v>25</v>
      </c>
      <c r="H26" s="41" t="s">
        <v>25</v>
      </c>
      <c r="I26" s="41" t="s">
        <v>25</v>
      </c>
      <c r="J26" s="41" t="s">
        <v>25</v>
      </c>
      <c r="K26" s="41" t="s">
        <v>25</v>
      </c>
      <c r="L26" s="41" t="s">
        <v>25</v>
      </c>
      <c r="M26" s="42" t="s">
        <v>25</v>
      </c>
    </row>
    <row r="27" spans="1:13" ht="15" customHeight="1" thickBot="1" x14ac:dyDescent="0.35">
      <c r="A27" s="40" t="s">
        <v>9</v>
      </c>
      <c r="B27" s="87"/>
      <c r="C27" s="41" t="s">
        <v>25</v>
      </c>
      <c r="D27" s="41" t="s">
        <v>25</v>
      </c>
      <c r="E27" s="41" t="s">
        <v>25</v>
      </c>
      <c r="F27" s="41" t="s">
        <v>25</v>
      </c>
      <c r="G27" s="41" t="s">
        <v>25</v>
      </c>
      <c r="H27" s="41" t="s">
        <v>25</v>
      </c>
      <c r="I27" s="41" t="s">
        <v>25</v>
      </c>
      <c r="J27" s="41" t="s">
        <v>25</v>
      </c>
      <c r="K27" s="41" t="s">
        <v>25</v>
      </c>
      <c r="L27" s="41" t="s">
        <v>25</v>
      </c>
      <c r="M27" s="42" t="s">
        <v>25</v>
      </c>
    </row>
    <row r="28" spans="1:13" ht="15" customHeight="1" thickBot="1" x14ac:dyDescent="0.35">
      <c r="A28" s="40" t="s">
        <v>33</v>
      </c>
      <c r="B28" s="87"/>
      <c r="C28" s="41" t="s">
        <v>25</v>
      </c>
      <c r="D28" s="41" t="s">
        <v>25</v>
      </c>
      <c r="E28" s="41" t="s">
        <v>25</v>
      </c>
      <c r="F28" s="41" t="s">
        <v>25</v>
      </c>
      <c r="G28" s="41" t="s">
        <v>25</v>
      </c>
      <c r="H28" s="41" t="s">
        <v>25</v>
      </c>
      <c r="I28" s="41" t="s">
        <v>25</v>
      </c>
      <c r="J28" s="41" t="s">
        <v>25</v>
      </c>
      <c r="K28" s="41" t="s">
        <v>25</v>
      </c>
      <c r="L28" s="41" t="s">
        <v>25</v>
      </c>
      <c r="M28" s="42" t="s">
        <v>25</v>
      </c>
    </row>
    <row r="29" spans="1:13" ht="15" thickBot="1" x14ac:dyDescent="0.35">
      <c r="A29" s="43" t="s">
        <v>3</v>
      </c>
      <c r="B29" s="87"/>
      <c r="C29" s="41" t="s">
        <v>25</v>
      </c>
      <c r="D29" s="41" t="s">
        <v>25</v>
      </c>
      <c r="E29" s="41" t="s">
        <v>25</v>
      </c>
      <c r="F29" s="41" t="s">
        <v>25</v>
      </c>
      <c r="G29" s="41" t="s">
        <v>25</v>
      </c>
      <c r="H29" s="41" t="s">
        <v>25</v>
      </c>
      <c r="I29" s="41" t="s">
        <v>25</v>
      </c>
      <c r="J29" s="41" t="s">
        <v>25</v>
      </c>
      <c r="K29" s="41" t="s">
        <v>25</v>
      </c>
      <c r="L29" s="41" t="s">
        <v>25</v>
      </c>
      <c r="M29" s="42" t="s">
        <v>25</v>
      </c>
    </row>
    <row r="30" spans="1:13" x14ac:dyDescent="0.3">
      <c r="A30" s="91" t="s">
        <v>29</v>
      </c>
      <c r="B30" s="87"/>
      <c r="C30" s="58" t="s">
        <v>25</v>
      </c>
      <c r="D30" s="58" t="s">
        <v>25</v>
      </c>
      <c r="E30" s="58" t="s">
        <v>25</v>
      </c>
      <c r="F30" s="58" t="s">
        <v>25</v>
      </c>
      <c r="G30" s="58" t="s">
        <v>25</v>
      </c>
      <c r="H30" s="58" t="s">
        <v>25</v>
      </c>
      <c r="I30" s="58" t="s">
        <v>25</v>
      </c>
      <c r="J30" s="58" t="s">
        <v>25</v>
      </c>
      <c r="K30" s="58" t="s">
        <v>25</v>
      </c>
      <c r="L30" s="58" t="s">
        <v>25</v>
      </c>
      <c r="M30" s="69" t="s">
        <v>25</v>
      </c>
    </row>
    <row r="31" spans="1:13" ht="15" thickBot="1" x14ac:dyDescent="0.35">
      <c r="A31" s="92"/>
      <c r="B31" s="87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70"/>
    </row>
    <row r="32" spans="1:13" ht="15" thickBot="1" x14ac:dyDescent="0.35">
      <c r="A32" s="44" t="s">
        <v>30</v>
      </c>
      <c r="B32" s="87"/>
      <c r="C32" s="45" t="s">
        <v>25</v>
      </c>
      <c r="D32" s="41" t="s">
        <v>25</v>
      </c>
      <c r="E32" s="41" t="s">
        <v>25</v>
      </c>
      <c r="F32" s="41" t="s">
        <v>25</v>
      </c>
      <c r="G32" s="41" t="s">
        <v>25</v>
      </c>
      <c r="H32" s="41" t="s">
        <v>25</v>
      </c>
      <c r="I32" s="41" t="s">
        <v>25</v>
      </c>
      <c r="J32" s="41" t="s">
        <v>25</v>
      </c>
      <c r="K32" s="41" t="s">
        <v>25</v>
      </c>
      <c r="L32" s="41" t="s">
        <v>25</v>
      </c>
      <c r="M32" s="42" t="s">
        <v>25</v>
      </c>
    </row>
    <row r="33" spans="1:13" x14ac:dyDescent="0.3">
      <c r="A33" s="91" t="s">
        <v>10</v>
      </c>
      <c r="B33" s="87"/>
      <c r="C33" s="58" t="s">
        <v>25</v>
      </c>
      <c r="D33" s="58" t="s">
        <v>25</v>
      </c>
      <c r="E33" s="58" t="s">
        <v>25</v>
      </c>
      <c r="F33" s="58" t="s">
        <v>25</v>
      </c>
      <c r="G33" s="58" t="s">
        <v>25</v>
      </c>
      <c r="H33" s="58" t="s">
        <v>25</v>
      </c>
      <c r="I33" s="58" t="s">
        <v>25</v>
      </c>
      <c r="J33" s="58" t="s">
        <v>25</v>
      </c>
      <c r="K33" s="58" t="s">
        <v>25</v>
      </c>
      <c r="L33" s="58" t="s">
        <v>25</v>
      </c>
      <c r="M33" s="71" t="s">
        <v>25</v>
      </c>
    </row>
    <row r="34" spans="1:13" ht="14.4" customHeight="1" thickBot="1" x14ac:dyDescent="0.35">
      <c r="A34" s="92"/>
      <c r="B34" s="88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72"/>
    </row>
    <row r="35" spans="1:13" ht="14.4" customHeight="1" x14ac:dyDescent="0.3">
      <c r="A35" s="89"/>
      <c r="B35" s="84"/>
      <c r="C35" s="84"/>
      <c r="D35" s="82"/>
      <c r="E35" s="84"/>
      <c r="F35" s="82"/>
      <c r="G35" s="84"/>
      <c r="H35" s="82"/>
      <c r="I35" s="82"/>
      <c r="J35" s="82"/>
      <c r="K35" s="82"/>
      <c r="L35" s="93"/>
      <c r="M35" s="66" t="s">
        <v>31</v>
      </c>
    </row>
    <row r="36" spans="1:13" ht="14.4" customHeight="1" x14ac:dyDescent="0.3">
      <c r="A36" s="90"/>
      <c r="B36" s="85"/>
      <c r="C36" s="85"/>
      <c r="D36" s="83"/>
      <c r="E36" s="85"/>
      <c r="F36" s="83"/>
      <c r="G36" s="85"/>
      <c r="H36" s="83"/>
      <c r="I36" s="83"/>
      <c r="J36" s="83"/>
      <c r="K36" s="83"/>
      <c r="L36" s="94"/>
      <c r="M36" s="67"/>
    </row>
    <row r="37" spans="1:13" ht="14.4" customHeight="1" thickBot="1" x14ac:dyDescent="0.35">
      <c r="A37" s="90"/>
      <c r="B37" s="85"/>
      <c r="C37" s="85"/>
      <c r="D37" s="83"/>
      <c r="E37" s="85"/>
      <c r="F37" s="83"/>
      <c r="G37" s="85"/>
      <c r="H37" s="83"/>
      <c r="I37" s="83"/>
      <c r="J37" s="83"/>
      <c r="K37" s="83"/>
      <c r="L37" s="94"/>
      <c r="M37" s="68"/>
    </row>
    <row r="38" spans="1:13" ht="14.4" customHeight="1" x14ac:dyDescent="0.3"/>
    <row r="39" spans="1:13" ht="14.4" customHeight="1" x14ac:dyDescent="0.3"/>
    <row r="40" spans="1:13" ht="14.4" customHeight="1" x14ac:dyDescent="0.3"/>
    <row r="41" spans="1:13" ht="13.2" customHeight="1" x14ac:dyDescent="0.3">
      <c r="A41" s="8" t="s">
        <v>32</v>
      </c>
    </row>
    <row r="42" spans="1:13" ht="15.6" customHeight="1" thickBot="1" x14ac:dyDescent="0.35">
      <c r="A42" s="8"/>
    </row>
    <row r="43" spans="1:13" ht="27.6" customHeight="1" thickBot="1" x14ac:dyDescent="0.35">
      <c r="A43" s="9" t="s">
        <v>4</v>
      </c>
      <c r="B43" s="10" t="s">
        <v>5</v>
      </c>
      <c r="C43" s="15" t="s">
        <v>6</v>
      </c>
    </row>
    <row r="44" spans="1:13" ht="14.4" customHeight="1" thickBot="1" x14ac:dyDescent="0.35">
      <c r="A44" s="11" t="s">
        <v>26</v>
      </c>
      <c r="B44" s="12"/>
      <c r="C44" s="12"/>
    </row>
    <row r="45" spans="1:13" ht="14.4" customHeight="1" thickBot="1" x14ac:dyDescent="0.35">
      <c r="A45" s="11" t="s">
        <v>7</v>
      </c>
      <c r="B45" s="17"/>
      <c r="C45" s="17"/>
    </row>
    <row r="46" spans="1:13" ht="14.4" customHeight="1" thickBot="1" x14ac:dyDescent="0.35">
      <c r="A46" s="11" t="s">
        <v>8</v>
      </c>
      <c r="B46" s="12"/>
      <c r="C46" s="12"/>
    </row>
    <row r="47" spans="1:13" ht="14.4" customHeight="1" thickBot="1" x14ac:dyDescent="0.35">
      <c r="A47" s="11" t="s">
        <v>9</v>
      </c>
      <c r="B47" s="12"/>
      <c r="C47" s="12"/>
    </row>
    <row r="48" spans="1:13" ht="14.4" customHeight="1" x14ac:dyDescent="0.3">
      <c r="A48" s="16"/>
      <c r="B48" s="16"/>
      <c r="C48" s="16"/>
    </row>
    <row r="49" spans="1:3" ht="14.4" customHeight="1" x14ac:dyDescent="0.3">
      <c r="A49" s="2"/>
    </row>
    <row r="50" spans="1:3" ht="14.4" customHeight="1" thickBot="1" x14ac:dyDescent="0.35">
      <c r="A50" s="8" t="s">
        <v>33</v>
      </c>
    </row>
    <row r="51" spans="1:3" ht="24.6" customHeight="1" thickBot="1" x14ac:dyDescent="0.35">
      <c r="A51" s="9" t="s">
        <v>34</v>
      </c>
      <c r="B51" s="10" t="s">
        <v>35</v>
      </c>
      <c r="C51" s="10" t="s">
        <v>36</v>
      </c>
    </row>
    <row r="52" spans="1:3" ht="14.4" customHeight="1" thickBot="1" x14ac:dyDescent="0.35">
      <c r="A52" s="13"/>
      <c r="B52" s="14"/>
      <c r="C52" s="12"/>
    </row>
    <row r="53" spans="1:3" ht="14.4" customHeight="1" x14ac:dyDescent="0.3"/>
    <row r="54" spans="1:3" ht="14.4" customHeight="1" x14ac:dyDescent="0.3"/>
    <row r="55" spans="1:3" ht="14.4" customHeight="1" x14ac:dyDescent="0.3"/>
    <row r="56" spans="1:3" ht="14.4" customHeight="1" x14ac:dyDescent="0.3">
      <c r="A56" s="8" t="s">
        <v>37</v>
      </c>
    </row>
    <row r="57" spans="1:3" ht="14.4" customHeight="1" thickBot="1" x14ac:dyDescent="0.35">
      <c r="A57" s="8"/>
    </row>
    <row r="58" spans="1:3" ht="14.4" customHeight="1" x14ac:dyDescent="0.3">
      <c r="A58" s="73" t="s">
        <v>38</v>
      </c>
      <c r="B58" s="74"/>
      <c r="C58" s="75"/>
    </row>
    <row r="59" spans="1:3" ht="24.6" customHeight="1" x14ac:dyDescent="0.3">
      <c r="A59" s="76"/>
      <c r="B59" s="77"/>
      <c r="C59" s="78"/>
    </row>
    <row r="60" spans="1:3" ht="14.4" customHeight="1" x14ac:dyDescent="0.3">
      <c r="A60" s="76"/>
      <c r="B60" s="77"/>
      <c r="C60" s="78"/>
    </row>
    <row r="61" spans="1:3" ht="14.4" customHeight="1" thickBot="1" x14ac:dyDescent="0.35">
      <c r="A61" s="79"/>
      <c r="B61" s="80"/>
      <c r="C61" s="81"/>
    </row>
    <row r="62" spans="1:3" ht="14.4" customHeight="1" x14ac:dyDescent="0.3">
      <c r="A62" s="16"/>
      <c r="B62" s="16"/>
      <c r="C62" s="16"/>
    </row>
    <row r="63" spans="1:3" ht="14.4" customHeight="1" x14ac:dyDescent="0.3">
      <c r="A63" s="16"/>
      <c r="B63" s="16"/>
      <c r="C63" s="16"/>
    </row>
    <row r="64" spans="1:3" ht="14.4" customHeight="1" x14ac:dyDescent="0.3">
      <c r="A64" s="8" t="s">
        <v>39</v>
      </c>
    </row>
    <row r="65" spans="1:5" ht="14.4" customHeight="1" thickBot="1" x14ac:dyDescent="0.35">
      <c r="A65" s="8"/>
    </row>
    <row r="66" spans="1:5" ht="26.4" customHeight="1" thickBot="1" x14ac:dyDescent="0.35">
      <c r="A66" s="9" t="s">
        <v>40</v>
      </c>
      <c r="B66" s="10" t="s">
        <v>41</v>
      </c>
      <c r="C66" s="10" t="s">
        <v>42</v>
      </c>
      <c r="D66" s="10" t="s">
        <v>43</v>
      </c>
      <c r="E66" s="10" t="s">
        <v>44</v>
      </c>
    </row>
    <row r="67" spans="1:5" ht="14.4" customHeight="1" thickBot="1" x14ac:dyDescent="0.35">
      <c r="A67" s="11"/>
      <c r="B67" s="12"/>
      <c r="C67" s="12"/>
      <c r="D67" s="12"/>
      <c r="E67" s="12"/>
    </row>
    <row r="68" spans="1:5" ht="14.4" customHeight="1" thickBot="1" x14ac:dyDescent="0.35">
      <c r="A68" s="11"/>
      <c r="B68" s="12"/>
      <c r="C68" s="12"/>
      <c r="D68" s="12"/>
      <c r="E68" s="12"/>
    </row>
    <row r="69" spans="1:5" ht="14.4" customHeight="1" thickBot="1" x14ac:dyDescent="0.35">
      <c r="A69" s="11"/>
      <c r="B69" s="12"/>
      <c r="C69" s="12"/>
      <c r="D69" s="12"/>
      <c r="E69" s="12"/>
    </row>
    <row r="70" spans="1:5" ht="14.4" customHeight="1" thickBot="1" x14ac:dyDescent="0.35">
      <c r="A70" s="11"/>
      <c r="B70" s="12"/>
      <c r="C70" s="12"/>
      <c r="D70" s="12"/>
      <c r="E70" s="12"/>
    </row>
    <row r="71" spans="1:5" ht="14.4" customHeight="1" thickBot="1" x14ac:dyDescent="0.35">
      <c r="A71" s="11"/>
      <c r="B71" s="12"/>
      <c r="C71" s="12"/>
      <c r="D71" s="12"/>
      <c r="E71" s="12"/>
    </row>
    <row r="72" spans="1:5" ht="14.4" customHeight="1" thickBot="1" x14ac:dyDescent="0.35">
      <c r="A72" s="11"/>
      <c r="B72" s="12"/>
      <c r="C72" s="12"/>
      <c r="D72" s="12"/>
      <c r="E72" s="12"/>
    </row>
    <row r="73" spans="1:5" ht="14.4" customHeight="1" x14ac:dyDescent="0.3">
      <c r="A73" s="1"/>
    </row>
    <row r="74" spans="1:5" ht="14.4" customHeight="1" x14ac:dyDescent="0.3"/>
    <row r="75" spans="1:5" ht="14.4" customHeight="1" x14ac:dyDescent="0.3"/>
    <row r="76" spans="1:5" x14ac:dyDescent="0.3">
      <c r="A76" s="8"/>
    </row>
  </sheetData>
  <mergeCells count="92">
    <mergeCell ref="I16:I17"/>
    <mergeCell ref="J16:J17"/>
    <mergeCell ref="M18:M20"/>
    <mergeCell ref="F18:F20"/>
    <mergeCell ref="G18:G20"/>
    <mergeCell ref="H18:H20"/>
    <mergeCell ref="L18:L20"/>
    <mergeCell ref="I18:I20"/>
    <mergeCell ref="K18:K20"/>
    <mergeCell ref="K16:K17"/>
    <mergeCell ref="L16:L17"/>
    <mergeCell ref="L14:L15"/>
    <mergeCell ref="M14:M15"/>
    <mergeCell ref="M16:M17"/>
    <mergeCell ref="I21:I24"/>
    <mergeCell ref="L35:L37"/>
    <mergeCell ref="J21:J24"/>
    <mergeCell ref="K21:K24"/>
    <mergeCell ref="M21:M24"/>
    <mergeCell ref="L21:L24"/>
    <mergeCell ref="J18:J20"/>
    <mergeCell ref="A35:A37"/>
    <mergeCell ref="B35:B37"/>
    <mergeCell ref="C35:C37"/>
    <mergeCell ref="D35:D37"/>
    <mergeCell ref="E35:E37"/>
    <mergeCell ref="A30:A31"/>
    <mergeCell ref="C30:C31"/>
    <mergeCell ref="D30:D31"/>
    <mergeCell ref="E30:E31"/>
    <mergeCell ref="A33:A34"/>
    <mergeCell ref="C33:C34"/>
    <mergeCell ref="D33:D34"/>
    <mergeCell ref="K35:K37"/>
    <mergeCell ref="H21:H24"/>
    <mergeCell ref="F30:F31"/>
    <mergeCell ref="G30:G31"/>
    <mergeCell ref="H30:H31"/>
    <mergeCell ref="I30:I31"/>
    <mergeCell ref="J30:J31"/>
    <mergeCell ref="A58:C61"/>
    <mergeCell ref="H33:H34"/>
    <mergeCell ref="I33:I34"/>
    <mergeCell ref="J33:J34"/>
    <mergeCell ref="F35:F37"/>
    <mergeCell ref="G35:G37"/>
    <mergeCell ref="H35:H37"/>
    <mergeCell ref="I35:I37"/>
    <mergeCell ref="J35:J37"/>
    <mergeCell ref="E33:E34"/>
    <mergeCell ref="B14:B34"/>
    <mergeCell ref="F33:F34"/>
    <mergeCell ref="G33:G34"/>
    <mergeCell ref="A16:A17"/>
    <mergeCell ref="C16:C17"/>
    <mergeCell ref="E14:E15"/>
    <mergeCell ref="M35:M37"/>
    <mergeCell ref="K30:K31"/>
    <mergeCell ref="L30:L31"/>
    <mergeCell ref="M30:M31"/>
    <mergeCell ref="K33:K34"/>
    <mergeCell ref="L33:L34"/>
    <mergeCell ref="M33:M34"/>
    <mergeCell ref="E21:E24"/>
    <mergeCell ref="E18:E20"/>
    <mergeCell ref="F14:F15"/>
    <mergeCell ref="G14:G15"/>
    <mergeCell ref="H14:H15"/>
    <mergeCell ref="F21:F24"/>
    <mergeCell ref="G21:G24"/>
    <mergeCell ref="E16:E17"/>
    <mergeCell ref="F16:F17"/>
    <mergeCell ref="G16:G17"/>
    <mergeCell ref="H16:H17"/>
    <mergeCell ref="I14:I15"/>
    <mergeCell ref="J14:J15"/>
    <mergeCell ref="K14:K15"/>
    <mergeCell ref="A14:A15"/>
    <mergeCell ref="C14:C15"/>
    <mergeCell ref="A21:A24"/>
    <mergeCell ref="C21:C24"/>
    <mergeCell ref="D14:D15"/>
    <mergeCell ref="D21:D24"/>
    <mergeCell ref="D18:D20"/>
    <mergeCell ref="A18:A20"/>
    <mergeCell ref="C18:C20"/>
    <mergeCell ref="D16:D17"/>
    <mergeCell ref="A7:F7"/>
    <mergeCell ref="A8:G8"/>
    <mergeCell ref="A2:F2"/>
    <mergeCell ref="A11:A13"/>
    <mergeCell ref="B11:B13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28"/>
  <sheetViews>
    <sheetView topLeftCell="C1" workbookViewId="0">
      <selection activeCell="F19" sqref="F19"/>
    </sheetView>
  </sheetViews>
  <sheetFormatPr defaultRowHeight="14.4" x14ac:dyDescent="0.3"/>
  <sheetData>
    <row r="5" spans="1:18" x14ac:dyDescent="0.3">
      <c r="A5">
        <v>974513</v>
      </c>
      <c r="B5">
        <v>81209</v>
      </c>
      <c r="C5">
        <f>+B5*12</f>
        <v>974508</v>
      </c>
    </row>
    <row r="6" spans="1:18" x14ac:dyDescent="0.3">
      <c r="E6">
        <v>17.690000000000001</v>
      </c>
      <c r="L6">
        <v>90.94</v>
      </c>
      <c r="M6">
        <v>938</v>
      </c>
      <c r="N6">
        <f>+M6*L6</f>
        <v>85301.72</v>
      </c>
    </row>
    <row r="7" spans="1:18" x14ac:dyDescent="0.3">
      <c r="E7">
        <v>10.88</v>
      </c>
      <c r="M7">
        <v>12</v>
      </c>
    </row>
    <row r="8" spans="1:18" x14ac:dyDescent="0.3">
      <c r="E8">
        <v>62.37</v>
      </c>
      <c r="M8">
        <f>+M6*M7</f>
        <v>11256</v>
      </c>
    </row>
    <row r="9" spans="1:18" x14ac:dyDescent="0.3">
      <c r="E9">
        <f>SUM(E6:E8)</f>
        <v>90.94</v>
      </c>
      <c r="F9">
        <v>938</v>
      </c>
      <c r="G9">
        <f>+F9*E9</f>
        <v>85301.72</v>
      </c>
      <c r="H9">
        <v>12</v>
      </c>
      <c r="I9">
        <f>+G9*H9</f>
        <v>1023620.64</v>
      </c>
      <c r="M9">
        <v>5</v>
      </c>
    </row>
    <row r="10" spans="1:18" x14ac:dyDescent="0.3">
      <c r="G10">
        <f>+B5</f>
        <v>81209</v>
      </c>
      <c r="M10">
        <f>+M8*M9</f>
        <v>56280</v>
      </c>
    </row>
    <row r="11" spans="1:18" x14ac:dyDescent="0.3">
      <c r="G11">
        <f>+G10-G9</f>
        <v>-4092.7200000000012</v>
      </c>
      <c r="H11">
        <v>12</v>
      </c>
      <c r="I11">
        <f>+G11*H11</f>
        <v>-49112.640000000014</v>
      </c>
      <c r="M11">
        <f>+M10*E9</f>
        <v>5118103.2</v>
      </c>
      <c r="N11">
        <v>5122360</v>
      </c>
      <c r="O11">
        <f>+N11-M11</f>
        <v>4256.7999999998137</v>
      </c>
      <c r="P11">
        <f>+O11/N11</f>
        <v>8.3102320024360128E-4</v>
      </c>
    </row>
    <row r="12" spans="1:18" x14ac:dyDescent="0.3">
      <c r="R12">
        <f>4092*2.5%</f>
        <v>102.30000000000001</v>
      </c>
    </row>
    <row r="13" spans="1:18" x14ac:dyDescent="0.3">
      <c r="N13">
        <v>938</v>
      </c>
      <c r="R13">
        <v>4092</v>
      </c>
    </row>
    <row r="14" spans="1:18" x14ac:dyDescent="0.3">
      <c r="C14">
        <v>974513</v>
      </c>
      <c r="D14">
        <v>998876</v>
      </c>
      <c r="E14">
        <f>+D14-C14</f>
        <v>24363</v>
      </c>
      <c r="F14" s="3">
        <f>+E14/C14</f>
        <v>2.5000179576875833E-2</v>
      </c>
      <c r="N14">
        <v>60</v>
      </c>
      <c r="R14">
        <f>+R13+R12</f>
        <v>4194.3</v>
      </c>
    </row>
    <row r="15" spans="1:18" x14ac:dyDescent="0.3">
      <c r="N15">
        <f>+N14*N13</f>
        <v>56280</v>
      </c>
      <c r="O15">
        <v>56330</v>
      </c>
    </row>
    <row r="16" spans="1:18" x14ac:dyDescent="0.3">
      <c r="C16">
        <v>1023848</v>
      </c>
      <c r="D16">
        <f>+D14</f>
        <v>998876</v>
      </c>
      <c r="E16">
        <f>+D16-C16</f>
        <v>-24972</v>
      </c>
      <c r="F16" s="3">
        <f>+E16/C16</f>
        <v>-2.4390339190973661E-2</v>
      </c>
      <c r="N16">
        <f>+N15-O15</f>
        <v>-50</v>
      </c>
    </row>
    <row r="17" spans="2:20" x14ac:dyDescent="0.3">
      <c r="K17" s="6">
        <v>2.5000000000000001E-2</v>
      </c>
    </row>
    <row r="18" spans="2:20" x14ac:dyDescent="0.3">
      <c r="C18">
        <v>974513</v>
      </c>
      <c r="E18">
        <f>+C18</f>
        <v>974513</v>
      </c>
      <c r="G18">
        <v>81209</v>
      </c>
      <c r="J18">
        <f>+G18</f>
        <v>81209</v>
      </c>
      <c r="K18">
        <f>+J18*$K$17</f>
        <v>2030.2250000000001</v>
      </c>
      <c r="L18">
        <f>+K18+J18</f>
        <v>83239.225000000006</v>
      </c>
    </row>
    <row r="19" spans="2:20" x14ac:dyDescent="0.3">
      <c r="B19" s="4">
        <f>+C18/C19-1</f>
        <v>-2.4390414826264695E-2</v>
      </c>
      <c r="C19">
        <v>998876</v>
      </c>
      <c r="D19">
        <f>+C19/C18</f>
        <v>1.0250001795768757</v>
      </c>
      <c r="F19" s="4">
        <f>+G18/G19-1</f>
        <v>-2.4399327246516056E-2</v>
      </c>
      <c r="G19">
        <v>83240</v>
      </c>
      <c r="H19" s="5">
        <f>+G19/G18</f>
        <v>1.025009543277223</v>
      </c>
      <c r="J19">
        <f>+G19</f>
        <v>83240</v>
      </c>
      <c r="K19">
        <f>+J19*$K$17</f>
        <v>2081</v>
      </c>
      <c r="L19">
        <f>+K19+J19</f>
        <v>85321</v>
      </c>
      <c r="P19">
        <v>938</v>
      </c>
      <c r="Q19">
        <v>12</v>
      </c>
      <c r="R19">
        <f>+Q19*P19</f>
        <v>11256</v>
      </c>
      <c r="S19">
        <v>5</v>
      </c>
      <c r="T19">
        <f>+R19*S19</f>
        <v>56280</v>
      </c>
    </row>
    <row r="20" spans="2:20" x14ac:dyDescent="0.3">
      <c r="B20" s="4">
        <f>+C19/C20-1</f>
        <v>-2.4390339190973664E-2</v>
      </c>
      <c r="C20">
        <v>1023848</v>
      </c>
      <c r="D20">
        <f>+C20/C19</f>
        <v>1.0250001001125264</v>
      </c>
      <c r="F20" s="4">
        <f>+G19/G20-1</f>
        <v>-2.4390243902439046E-2</v>
      </c>
      <c r="G20">
        <v>85321</v>
      </c>
      <c r="H20" s="5">
        <f>+G20/G19</f>
        <v>1.0249999999999999</v>
      </c>
      <c r="J20">
        <f>+G20</f>
        <v>85321</v>
      </c>
      <c r="K20">
        <f>+J20*$K$17</f>
        <v>2133.0250000000001</v>
      </c>
      <c r="L20">
        <f>+K20+J20</f>
        <v>87454.024999999994</v>
      </c>
    </row>
    <row r="21" spans="2:20" x14ac:dyDescent="0.3">
      <c r="B21" s="4">
        <f>+C20/C21-1</f>
        <v>-2.4390057973555535E-2</v>
      </c>
      <c r="C21">
        <v>1049444</v>
      </c>
      <c r="D21">
        <f>+C21/C20</f>
        <v>1.024999804658504</v>
      </c>
      <c r="F21" s="4">
        <f>+G20/G21-1</f>
        <v>-2.4389965010176762E-2</v>
      </c>
      <c r="G21">
        <v>87454</v>
      </c>
      <c r="H21" s="5">
        <f>+G21/G20</f>
        <v>1.0249997069889007</v>
      </c>
      <c r="J21">
        <f>+G21</f>
        <v>87454</v>
      </c>
      <c r="K21">
        <f>+J21*$K$17</f>
        <v>2186.35</v>
      </c>
      <c r="L21">
        <f>+K21+J21</f>
        <v>89640.35</v>
      </c>
    </row>
    <row r="22" spans="2:20" x14ac:dyDescent="0.3">
      <c r="B22" s="4">
        <f>+C21/C22-1</f>
        <v>-2.4390153205414267E-2</v>
      </c>
      <c r="C22">
        <v>1075680</v>
      </c>
      <c r="D22">
        <f>+C22/C21</f>
        <v>1.0249999047114473</v>
      </c>
      <c r="F22" s="4">
        <f>+G21/G22-1</f>
        <v>-2.4386434627398534E-2</v>
      </c>
      <c r="G22">
        <v>89640</v>
      </c>
      <c r="H22" s="5">
        <f>+G22/G21</f>
        <v>1.0249959978960368</v>
      </c>
      <c r="J22">
        <f>+G22</f>
        <v>89640</v>
      </c>
      <c r="K22">
        <f>+J22*$K$17</f>
        <v>2241</v>
      </c>
      <c r="L22">
        <f>+K22+J22</f>
        <v>91881</v>
      </c>
    </row>
    <row r="23" spans="2:20" x14ac:dyDescent="0.3">
      <c r="H23" s="4"/>
    </row>
    <row r="24" spans="2:20" x14ac:dyDescent="0.3">
      <c r="C24">
        <f>+J18</f>
        <v>81209</v>
      </c>
      <c r="D24">
        <f>+C24/$E$9</f>
        <v>892.99538157026609</v>
      </c>
    </row>
    <row r="25" spans="2:20" x14ac:dyDescent="0.3">
      <c r="C25">
        <f>+J19</f>
        <v>83240</v>
      </c>
      <c r="D25">
        <f>+C25/$E$9</f>
        <v>915.32878821200791</v>
      </c>
      <c r="E25">
        <f>+D25/D24</f>
        <v>1.025009543277223</v>
      </c>
    </row>
    <row r="26" spans="2:20" x14ac:dyDescent="0.3">
      <c r="C26">
        <f>+J20</f>
        <v>85321</v>
      </c>
      <c r="D26">
        <f>+C26/$E$9</f>
        <v>938.21200791730814</v>
      </c>
      <c r="E26">
        <f>+D26/D25</f>
        <v>1.0250000000000001</v>
      </c>
    </row>
    <row r="27" spans="2:20" x14ac:dyDescent="0.3">
      <c r="C27">
        <f>+J21</f>
        <v>87454</v>
      </c>
      <c r="D27">
        <f>+C27/$E$9</f>
        <v>961.66703320870909</v>
      </c>
      <c r="E27">
        <f>+D27/D26</f>
        <v>1.0249997069889007</v>
      </c>
    </row>
    <row r="28" spans="2:20" x14ac:dyDescent="0.3">
      <c r="C28">
        <f>+J22</f>
        <v>89640</v>
      </c>
      <c r="D28">
        <f>+C28/$E$9</f>
        <v>985.70486034748183</v>
      </c>
      <c r="E28">
        <f>+D28/D27</f>
        <v>1.0249959978960368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A57" workbookViewId="0">
      <selection activeCell="G5" sqref="G5"/>
    </sheetView>
  </sheetViews>
  <sheetFormatPr defaultRowHeight="14.4" x14ac:dyDescent="0.3"/>
  <cols>
    <col min="1" max="1" width="25.88671875" customWidth="1"/>
    <col min="2" max="2" width="10.5546875" customWidth="1"/>
    <col min="3" max="3" width="14.6640625" customWidth="1"/>
    <col min="4" max="4" width="14.44140625" customWidth="1"/>
    <col min="5" max="5" width="14" customWidth="1"/>
    <col min="6" max="6" width="11.33203125" customWidth="1"/>
    <col min="7" max="7" width="13.33203125" customWidth="1"/>
    <col min="8" max="8" width="12.109375" customWidth="1"/>
    <col min="9" max="9" width="14.33203125" customWidth="1"/>
    <col min="10" max="10" width="12.21875" customWidth="1"/>
    <col min="11" max="11" width="13.5546875" customWidth="1"/>
    <col min="12" max="12" width="11.88671875" customWidth="1"/>
    <col min="13" max="13" width="16.44140625" customWidth="1"/>
  </cols>
  <sheetData>
    <row r="1" spans="1:13" ht="28.2" customHeight="1" x14ac:dyDescent="0.3">
      <c r="A1" s="96" t="s">
        <v>55</v>
      </c>
      <c r="B1" s="96"/>
      <c r="C1" s="96"/>
      <c r="D1" s="96"/>
      <c r="E1" s="96"/>
      <c r="F1" s="96"/>
      <c r="G1" s="19"/>
    </row>
    <row r="2" spans="1:13" x14ac:dyDescent="0.3">
      <c r="A2" s="20" t="s">
        <v>46</v>
      </c>
      <c r="B2" s="19"/>
      <c r="C2" s="19"/>
      <c r="D2" s="19"/>
      <c r="E2" s="19"/>
      <c r="F2" s="19"/>
      <c r="G2" s="19"/>
    </row>
    <row r="3" spans="1:13" x14ac:dyDescent="0.3">
      <c r="A3" s="20" t="s">
        <v>50</v>
      </c>
      <c r="B3" s="20"/>
      <c r="C3" s="19"/>
      <c r="D3" s="19"/>
      <c r="E3" s="19"/>
      <c r="F3" s="19"/>
      <c r="G3" s="19"/>
    </row>
    <row r="4" spans="1:13" x14ac:dyDescent="0.3">
      <c r="A4" s="20" t="s">
        <v>51</v>
      </c>
      <c r="B4" s="20"/>
      <c r="C4" s="19"/>
      <c r="D4" s="19"/>
      <c r="E4" s="19"/>
      <c r="F4" s="19"/>
      <c r="G4" s="19"/>
    </row>
    <row r="5" spans="1:13" x14ac:dyDescent="0.3">
      <c r="A5" s="20" t="s">
        <v>52</v>
      </c>
      <c r="B5" s="20"/>
      <c r="C5" s="19"/>
      <c r="D5" s="19"/>
      <c r="E5" s="19"/>
      <c r="F5" s="19"/>
      <c r="G5" s="19"/>
    </row>
    <row r="6" spans="1:13" x14ac:dyDescent="0.3">
      <c r="A6" s="47" t="s">
        <v>53</v>
      </c>
      <c r="B6" s="47"/>
      <c r="C6" s="47"/>
      <c r="D6" s="47"/>
      <c r="E6" s="47"/>
      <c r="F6" s="47"/>
      <c r="G6" s="19"/>
    </row>
    <row r="7" spans="1:13" x14ac:dyDescent="0.3">
      <c r="A7" s="47" t="s">
        <v>54</v>
      </c>
      <c r="B7" s="47"/>
      <c r="C7" s="47"/>
      <c r="D7" s="47"/>
      <c r="E7" s="47"/>
      <c r="F7" s="47"/>
      <c r="G7" s="47"/>
    </row>
    <row r="8" spans="1:13" x14ac:dyDescent="0.3">
      <c r="A8" s="19"/>
      <c r="B8" s="19"/>
      <c r="C8" s="19"/>
      <c r="D8" s="19"/>
      <c r="E8" s="19"/>
      <c r="F8" s="19"/>
      <c r="G8" s="19"/>
    </row>
    <row r="9" spans="1:13" ht="18" customHeight="1" thickBot="1" x14ac:dyDescent="0.35">
      <c r="A9" s="46" t="s">
        <v>56</v>
      </c>
    </row>
    <row r="10" spans="1:13" ht="30" customHeight="1" x14ac:dyDescent="0.3">
      <c r="A10" s="49" t="s">
        <v>48</v>
      </c>
      <c r="B10" s="52" t="s">
        <v>12</v>
      </c>
      <c r="C10" s="21" t="s">
        <v>13</v>
      </c>
      <c r="D10" s="22" t="s">
        <v>15</v>
      </c>
      <c r="E10" s="23" t="s">
        <v>17</v>
      </c>
      <c r="F10" s="23" t="s">
        <v>15</v>
      </c>
      <c r="G10" s="24" t="s">
        <v>18</v>
      </c>
      <c r="H10" s="24" t="s">
        <v>15</v>
      </c>
      <c r="I10" s="24" t="s">
        <v>20</v>
      </c>
      <c r="J10" s="25" t="s">
        <v>15</v>
      </c>
      <c r="K10" s="24" t="s">
        <v>22</v>
      </c>
      <c r="L10" s="25" t="s">
        <v>15</v>
      </c>
      <c r="M10" s="26" t="s">
        <v>24</v>
      </c>
    </row>
    <row r="11" spans="1:13" ht="18" customHeight="1" x14ac:dyDescent="0.3">
      <c r="A11" s="50"/>
      <c r="B11" s="53"/>
      <c r="C11" s="27" t="s">
        <v>14</v>
      </c>
      <c r="D11" s="27" t="s">
        <v>16</v>
      </c>
      <c r="E11" s="28" t="s">
        <v>14</v>
      </c>
      <c r="F11" s="28" t="s">
        <v>0</v>
      </c>
      <c r="G11" s="29" t="s">
        <v>19</v>
      </c>
      <c r="H11" s="29" t="s">
        <v>1</v>
      </c>
      <c r="I11" s="29" t="s">
        <v>14</v>
      </c>
      <c r="J11" s="29" t="s">
        <v>21</v>
      </c>
      <c r="K11" s="29" t="s">
        <v>14</v>
      </c>
      <c r="L11" s="29" t="s">
        <v>23</v>
      </c>
      <c r="M11" s="30" t="s">
        <v>14</v>
      </c>
    </row>
    <row r="12" spans="1:13" ht="18" customHeight="1" thickBot="1" x14ac:dyDescent="0.35">
      <c r="A12" s="51"/>
      <c r="B12" s="54"/>
      <c r="C12" s="31"/>
      <c r="D12" s="32" t="s">
        <v>14</v>
      </c>
      <c r="E12" s="33"/>
      <c r="F12" s="34" t="s">
        <v>14</v>
      </c>
      <c r="G12" s="35"/>
      <c r="H12" s="36" t="s">
        <v>14</v>
      </c>
      <c r="I12" s="37"/>
      <c r="J12" s="36" t="s">
        <v>14</v>
      </c>
      <c r="K12" s="38"/>
      <c r="L12" s="36" t="s">
        <v>14</v>
      </c>
      <c r="M12" s="39"/>
    </row>
    <row r="13" spans="1:13" ht="13.2" customHeight="1" x14ac:dyDescent="0.3">
      <c r="A13" s="64" t="s">
        <v>49</v>
      </c>
      <c r="B13" s="86">
        <v>1</v>
      </c>
      <c r="C13" s="58" t="s">
        <v>25</v>
      </c>
      <c r="D13" s="58" t="s">
        <v>25</v>
      </c>
      <c r="E13" s="58" t="s">
        <v>25</v>
      </c>
      <c r="F13" s="58" t="s">
        <v>25</v>
      </c>
      <c r="G13" s="58" t="s">
        <v>25</v>
      </c>
      <c r="H13" s="58" t="s">
        <v>25</v>
      </c>
      <c r="I13" s="58" t="s">
        <v>25</v>
      </c>
      <c r="J13" s="58" t="s">
        <v>25</v>
      </c>
      <c r="K13" s="58" t="s">
        <v>25</v>
      </c>
      <c r="L13" s="58" t="s">
        <v>25</v>
      </c>
      <c r="M13" s="69" t="s">
        <v>25</v>
      </c>
    </row>
    <row r="14" spans="1:13" ht="13.2" customHeight="1" thickBot="1" x14ac:dyDescent="0.35">
      <c r="A14" s="65"/>
      <c r="B14" s="87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70"/>
    </row>
    <row r="15" spans="1:13" ht="12.6" customHeight="1" x14ac:dyDescent="0.3">
      <c r="A15" s="64" t="s">
        <v>26</v>
      </c>
      <c r="B15" s="87"/>
      <c r="C15" s="58" t="s">
        <v>25</v>
      </c>
      <c r="D15" s="58" t="s">
        <v>25</v>
      </c>
      <c r="E15" s="58" t="s">
        <v>25</v>
      </c>
      <c r="F15" s="58" t="s">
        <v>25</v>
      </c>
      <c r="G15" s="58" t="s">
        <v>25</v>
      </c>
      <c r="H15" s="58" t="s">
        <v>25</v>
      </c>
      <c r="I15" s="58" t="s">
        <v>25</v>
      </c>
      <c r="J15" s="58" t="s">
        <v>25</v>
      </c>
      <c r="K15" s="58" t="s">
        <v>25</v>
      </c>
      <c r="L15" s="58" t="s">
        <v>25</v>
      </c>
      <c r="M15" s="69" t="s">
        <v>25</v>
      </c>
    </row>
    <row r="16" spans="1:13" ht="7.8" customHeight="1" thickBot="1" x14ac:dyDescent="0.35">
      <c r="A16" s="65"/>
      <c r="B16" s="87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70"/>
    </row>
    <row r="17" spans="1:13" ht="12" customHeight="1" x14ac:dyDescent="0.3">
      <c r="A17" s="61" t="s">
        <v>27</v>
      </c>
      <c r="B17" s="87"/>
      <c r="C17" s="58" t="s">
        <v>25</v>
      </c>
      <c r="D17" s="58" t="s">
        <v>25</v>
      </c>
      <c r="E17" s="58" t="s">
        <v>25</v>
      </c>
      <c r="F17" s="58" t="s">
        <v>25</v>
      </c>
      <c r="G17" s="58" t="s">
        <v>25</v>
      </c>
      <c r="H17" s="58" t="s">
        <v>25</v>
      </c>
      <c r="I17" s="58" t="s">
        <v>25</v>
      </c>
      <c r="J17" s="58" t="s">
        <v>25</v>
      </c>
      <c r="K17" s="58" t="s">
        <v>25</v>
      </c>
      <c r="L17" s="58" t="s">
        <v>25</v>
      </c>
      <c r="M17" s="69" t="s">
        <v>25</v>
      </c>
    </row>
    <row r="18" spans="1:13" ht="7.2" customHeight="1" x14ac:dyDescent="0.3">
      <c r="A18" s="62"/>
      <c r="B18" s="87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95"/>
    </row>
    <row r="19" spans="1:13" ht="14.4" customHeight="1" thickBot="1" x14ac:dyDescent="0.35">
      <c r="A19" s="63"/>
      <c r="B19" s="87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70"/>
    </row>
    <row r="20" spans="1:13" ht="10.199999999999999" customHeight="1" x14ac:dyDescent="0.3">
      <c r="A20" s="55" t="s">
        <v>28</v>
      </c>
      <c r="B20" s="87"/>
      <c r="C20" s="58" t="s">
        <v>25</v>
      </c>
      <c r="D20" s="58" t="s">
        <v>25</v>
      </c>
      <c r="E20" s="58" t="s">
        <v>25</v>
      </c>
      <c r="F20" s="58" t="s">
        <v>25</v>
      </c>
      <c r="G20" s="58" t="s">
        <v>25</v>
      </c>
      <c r="H20" s="58" t="s">
        <v>25</v>
      </c>
      <c r="I20" s="58" t="s">
        <v>25</v>
      </c>
      <c r="J20" s="58" t="s">
        <v>25</v>
      </c>
      <c r="K20" s="58" t="s">
        <v>25</v>
      </c>
      <c r="L20" s="58" t="s">
        <v>25</v>
      </c>
      <c r="M20" s="69" t="s">
        <v>25</v>
      </c>
    </row>
    <row r="21" spans="1:13" ht="16.8" customHeight="1" x14ac:dyDescent="0.3">
      <c r="A21" s="56"/>
      <c r="B21" s="87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95"/>
    </row>
    <row r="22" spans="1:13" ht="18" customHeight="1" x14ac:dyDescent="0.3">
      <c r="A22" s="56"/>
      <c r="B22" s="87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95"/>
    </row>
    <row r="23" spans="1:13" ht="11.4" customHeight="1" thickBot="1" x14ac:dyDescent="0.35">
      <c r="A23" s="57"/>
      <c r="B23" s="87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70"/>
    </row>
    <row r="24" spans="1:13" ht="18" customHeight="1" thickBot="1" x14ac:dyDescent="0.35">
      <c r="A24" s="40" t="s">
        <v>7</v>
      </c>
      <c r="B24" s="87"/>
      <c r="C24" s="41" t="s">
        <v>25</v>
      </c>
      <c r="D24" s="41" t="s">
        <v>25</v>
      </c>
      <c r="E24" s="41" t="s">
        <v>25</v>
      </c>
      <c r="F24" s="41" t="s">
        <v>25</v>
      </c>
      <c r="G24" s="41" t="s">
        <v>25</v>
      </c>
      <c r="H24" s="41" t="s">
        <v>25</v>
      </c>
      <c r="I24" s="41" t="s">
        <v>25</v>
      </c>
      <c r="J24" s="41" t="s">
        <v>25</v>
      </c>
      <c r="K24" s="41" t="s">
        <v>25</v>
      </c>
      <c r="L24" s="41" t="s">
        <v>25</v>
      </c>
      <c r="M24" s="42" t="s">
        <v>25</v>
      </c>
    </row>
    <row r="25" spans="1:13" ht="18" customHeight="1" thickBot="1" x14ac:dyDescent="0.35">
      <c r="A25" s="40" t="s">
        <v>8</v>
      </c>
      <c r="B25" s="87"/>
      <c r="C25" s="41" t="s">
        <v>25</v>
      </c>
      <c r="D25" s="41" t="s">
        <v>25</v>
      </c>
      <c r="E25" s="41" t="s">
        <v>25</v>
      </c>
      <c r="F25" s="41" t="s">
        <v>25</v>
      </c>
      <c r="G25" s="41" t="s">
        <v>25</v>
      </c>
      <c r="H25" s="41" t="s">
        <v>25</v>
      </c>
      <c r="I25" s="41" t="s">
        <v>25</v>
      </c>
      <c r="J25" s="41" t="s">
        <v>25</v>
      </c>
      <c r="K25" s="41" t="s">
        <v>25</v>
      </c>
      <c r="L25" s="41" t="s">
        <v>25</v>
      </c>
      <c r="M25" s="42" t="s">
        <v>25</v>
      </c>
    </row>
    <row r="26" spans="1:13" ht="18" customHeight="1" thickBot="1" x14ac:dyDescent="0.35">
      <c r="A26" s="40" t="s">
        <v>9</v>
      </c>
      <c r="B26" s="87"/>
      <c r="C26" s="41" t="s">
        <v>25</v>
      </c>
      <c r="D26" s="41" t="s">
        <v>25</v>
      </c>
      <c r="E26" s="41" t="s">
        <v>25</v>
      </c>
      <c r="F26" s="41" t="s">
        <v>25</v>
      </c>
      <c r="G26" s="41" t="s">
        <v>25</v>
      </c>
      <c r="H26" s="41" t="s">
        <v>25</v>
      </c>
      <c r="I26" s="41" t="s">
        <v>25</v>
      </c>
      <c r="J26" s="41" t="s">
        <v>25</v>
      </c>
      <c r="K26" s="41" t="s">
        <v>25</v>
      </c>
      <c r="L26" s="41" t="s">
        <v>25</v>
      </c>
      <c r="M26" s="42" t="s">
        <v>25</v>
      </c>
    </row>
    <row r="27" spans="1:13" ht="18" customHeight="1" thickBot="1" x14ac:dyDescent="0.35">
      <c r="A27" s="40" t="s">
        <v>33</v>
      </c>
      <c r="B27" s="87"/>
      <c r="C27" s="41" t="s">
        <v>25</v>
      </c>
      <c r="D27" s="41" t="s">
        <v>25</v>
      </c>
      <c r="E27" s="41" t="s">
        <v>25</v>
      </c>
      <c r="F27" s="41" t="s">
        <v>25</v>
      </c>
      <c r="G27" s="41" t="s">
        <v>25</v>
      </c>
      <c r="H27" s="41" t="s">
        <v>25</v>
      </c>
      <c r="I27" s="41" t="s">
        <v>25</v>
      </c>
      <c r="J27" s="41" t="s">
        <v>25</v>
      </c>
      <c r="K27" s="41" t="s">
        <v>25</v>
      </c>
      <c r="L27" s="41" t="s">
        <v>25</v>
      </c>
      <c r="M27" s="42" t="s">
        <v>25</v>
      </c>
    </row>
    <row r="28" spans="1:13" ht="18" customHeight="1" thickBot="1" x14ac:dyDescent="0.35">
      <c r="A28" s="43" t="s">
        <v>3</v>
      </c>
      <c r="B28" s="87"/>
      <c r="C28" s="41" t="s">
        <v>25</v>
      </c>
      <c r="D28" s="41" t="s">
        <v>25</v>
      </c>
      <c r="E28" s="41" t="s">
        <v>25</v>
      </c>
      <c r="F28" s="41" t="s">
        <v>25</v>
      </c>
      <c r="G28" s="41" t="s">
        <v>25</v>
      </c>
      <c r="H28" s="41" t="s">
        <v>25</v>
      </c>
      <c r="I28" s="41" t="s">
        <v>25</v>
      </c>
      <c r="J28" s="41" t="s">
        <v>25</v>
      </c>
      <c r="K28" s="41" t="s">
        <v>25</v>
      </c>
      <c r="L28" s="41" t="s">
        <v>25</v>
      </c>
      <c r="M28" s="42" t="s">
        <v>25</v>
      </c>
    </row>
    <row r="29" spans="1:13" ht="18" customHeight="1" x14ac:dyDescent="0.3">
      <c r="A29" s="91" t="s">
        <v>29</v>
      </c>
      <c r="B29" s="87"/>
      <c r="C29" s="58" t="s">
        <v>25</v>
      </c>
      <c r="D29" s="58" t="s">
        <v>25</v>
      </c>
      <c r="E29" s="58" t="s">
        <v>25</v>
      </c>
      <c r="F29" s="58" t="s">
        <v>25</v>
      </c>
      <c r="G29" s="58" t="s">
        <v>25</v>
      </c>
      <c r="H29" s="58" t="s">
        <v>25</v>
      </c>
      <c r="I29" s="58" t="s">
        <v>25</v>
      </c>
      <c r="J29" s="58" t="s">
        <v>25</v>
      </c>
      <c r="K29" s="58" t="s">
        <v>25</v>
      </c>
      <c r="L29" s="58" t="s">
        <v>25</v>
      </c>
      <c r="M29" s="69" t="s">
        <v>25</v>
      </c>
    </row>
    <row r="30" spans="1:13" ht="18" customHeight="1" thickBot="1" x14ac:dyDescent="0.35">
      <c r="A30" s="92"/>
      <c r="B30" s="87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70"/>
    </row>
    <row r="31" spans="1:13" ht="18" customHeight="1" thickBot="1" x14ac:dyDescent="0.35">
      <c r="A31" s="44" t="s">
        <v>30</v>
      </c>
      <c r="B31" s="87"/>
      <c r="C31" s="45" t="s">
        <v>25</v>
      </c>
      <c r="D31" s="41" t="s">
        <v>25</v>
      </c>
      <c r="E31" s="41" t="s">
        <v>25</v>
      </c>
      <c r="F31" s="41" t="s">
        <v>25</v>
      </c>
      <c r="G31" s="41" t="s">
        <v>25</v>
      </c>
      <c r="H31" s="41" t="s">
        <v>25</v>
      </c>
      <c r="I31" s="41" t="s">
        <v>25</v>
      </c>
      <c r="J31" s="41" t="s">
        <v>25</v>
      </c>
      <c r="K31" s="41" t="s">
        <v>25</v>
      </c>
      <c r="L31" s="41" t="s">
        <v>25</v>
      </c>
      <c r="M31" s="42" t="s">
        <v>25</v>
      </c>
    </row>
    <row r="32" spans="1:13" ht="18" customHeight="1" x14ac:dyDescent="0.3">
      <c r="A32" s="91" t="s">
        <v>10</v>
      </c>
      <c r="B32" s="87"/>
      <c r="C32" s="58" t="s">
        <v>25</v>
      </c>
      <c r="D32" s="58" t="s">
        <v>25</v>
      </c>
      <c r="E32" s="58" t="s">
        <v>25</v>
      </c>
      <c r="F32" s="58" t="s">
        <v>25</v>
      </c>
      <c r="G32" s="58" t="s">
        <v>25</v>
      </c>
      <c r="H32" s="58" t="s">
        <v>25</v>
      </c>
      <c r="I32" s="58" t="s">
        <v>25</v>
      </c>
      <c r="J32" s="58" t="s">
        <v>25</v>
      </c>
      <c r="K32" s="58" t="s">
        <v>25</v>
      </c>
      <c r="L32" s="58" t="s">
        <v>25</v>
      </c>
      <c r="M32" s="71" t="s">
        <v>25</v>
      </c>
    </row>
    <row r="33" spans="1:13" ht="18" customHeight="1" thickBot="1" x14ac:dyDescent="0.35">
      <c r="A33" s="92"/>
      <c r="B33" s="88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72"/>
    </row>
    <row r="34" spans="1:13" ht="18" customHeight="1" x14ac:dyDescent="0.3">
      <c r="A34" s="89"/>
      <c r="B34" s="84"/>
      <c r="C34" s="84"/>
      <c r="D34" s="82"/>
      <c r="E34" s="84"/>
      <c r="F34" s="82"/>
      <c r="G34" s="84"/>
      <c r="H34" s="82"/>
      <c r="I34" s="82"/>
      <c r="J34" s="82"/>
      <c r="K34" s="82"/>
      <c r="L34" s="93"/>
      <c r="M34" s="66" t="s">
        <v>31</v>
      </c>
    </row>
    <row r="35" spans="1:13" ht="18" customHeight="1" x14ac:dyDescent="0.3">
      <c r="A35" s="90"/>
      <c r="B35" s="85"/>
      <c r="C35" s="85"/>
      <c r="D35" s="83"/>
      <c r="E35" s="85"/>
      <c r="F35" s="83"/>
      <c r="G35" s="85"/>
      <c r="H35" s="83"/>
      <c r="I35" s="83"/>
      <c r="J35" s="83"/>
      <c r="K35" s="83"/>
      <c r="L35" s="94"/>
      <c r="M35" s="67"/>
    </row>
    <row r="36" spans="1:13" ht="18" customHeight="1" thickBot="1" x14ac:dyDescent="0.35">
      <c r="A36" s="90"/>
      <c r="B36" s="85"/>
      <c r="C36" s="85"/>
      <c r="D36" s="83"/>
      <c r="E36" s="85"/>
      <c r="F36" s="83"/>
      <c r="G36" s="85"/>
      <c r="H36" s="83"/>
      <c r="I36" s="83"/>
      <c r="J36" s="83"/>
      <c r="K36" s="83"/>
      <c r="L36" s="94"/>
      <c r="M36" s="68"/>
    </row>
    <row r="37" spans="1:13" ht="18" customHeight="1" x14ac:dyDescent="0.3">
      <c r="A37" s="7"/>
    </row>
    <row r="38" spans="1:13" ht="18" customHeight="1" x14ac:dyDescent="0.3">
      <c r="A38" s="7"/>
    </row>
    <row r="39" spans="1:13" ht="18" customHeight="1" x14ac:dyDescent="0.3">
      <c r="A39" s="7"/>
    </row>
    <row r="40" spans="1:13" ht="18" customHeight="1" x14ac:dyDescent="0.3">
      <c r="A40" s="7"/>
    </row>
    <row r="41" spans="1:13" ht="15" thickBot="1" x14ac:dyDescent="0.35">
      <c r="A41" s="8" t="s">
        <v>32</v>
      </c>
    </row>
    <row r="42" spans="1:13" ht="27" thickBot="1" x14ac:dyDescent="0.35">
      <c r="A42" s="9" t="s">
        <v>4</v>
      </c>
      <c r="B42" s="10" t="s">
        <v>5</v>
      </c>
      <c r="C42" s="10" t="s">
        <v>6</v>
      </c>
    </row>
    <row r="43" spans="1:13" ht="14.4" customHeight="1" thickBot="1" x14ac:dyDescent="0.35">
      <c r="A43" s="11" t="s">
        <v>26</v>
      </c>
      <c r="B43" s="12"/>
      <c r="C43" s="12"/>
    </row>
    <row r="44" spans="1:13" ht="15" thickBot="1" x14ac:dyDescent="0.35">
      <c r="A44" s="11" t="s">
        <v>7</v>
      </c>
      <c r="B44" s="17"/>
      <c r="C44" s="17"/>
    </row>
    <row r="45" spans="1:13" ht="13.2" customHeight="1" thickBot="1" x14ac:dyDescent="0.35">
      <c r="A45" s="11" t="s">
        <v>8</v>
      </c>
      <c r="B45" s="12"/>
      <c r="C45" s="12"/>
    </row>
    <row r="46" spans="1:13" ht="12.6" customHeight="1" thickBot="1" x14ac:dyDescent="0.35">
      <c r="A46" s="11" t="s">
        <v>9</v>
      </c>
      <c r="B46" s="12"/>
      <c r="C46" s="12"/>
    </row>
    <row r="47" spans="1:13" x14ac:dyDescent="0.3">
      <c r="A47" s="2"/>
    </row>
    <row r="48" spans="1:13" ht="11.4" customHeight="1" x14ac:dyDescent="0.3">
      <c r="A48" s="8"/>
    </row>
    <row r="49" spans="1:5" ht="13.8" customHeight="1" thickBot="1" x14ac:dyDescent="0.35">
      <c r="A49" s="8" t="s">
        <v>33</v>
      </c>
    </row>
    <row r="50" spans="1:5" ht="24.6" customHeight="1" thickBot="1" x14ac:dyDescent="0.35">
      <c r="A50" s="9" t="s">
        <v>34</v>
      </c>
      <c r="B50" s="10" t="s">
        <v>35</v>
      </c>
      <c r="C50" s="10" t="s">
        <v>36</v>
      </c>
    </row>
    <row r="51" spans="1:5" ht="15" thickBot="1" x14ac:dyDescent="0.35">
      <c r="A51" s="13"/>
      <c r="B51" s="14"/>
      <c r="C51" s="12"/>
    </row>
    <row r="54" spans="1:5" x14ac:dyDescent="0.3">
      <c r="A54" s="8" t="s">
        <v>47</v>
      </c>
    </row>
    <row r="55" spans="1:5" ht="15" thickBot="1" x14ac:dyDescent="0.35">
      <c r="A55" s="8"/>
    </row>
    <row r="56" spans="1:5" x14ac:dyDescent="0.3">
      <c r="A56" s="73" t="s">
        <v>38</v>
      </c>
      <c r="B56" s="74"/>
      <c r="C56" s="74"/>
      <c r="D56" s="74"/>
      <c r="E56" s="75"/>
    </row>
    <row r="57" spans="1:5" x14ac:dyDescent="0.3">
      <c r="A57" s="76"/>
      <c r="B57" s="77"/>
      <c r="C57" s="77"/>
      <c r="D57" s="77"/>
      <c r="E57" s="78"/>
    </row>
    <row r="58" spans="1:5" x14ac:dyDescent="0.3">
      <c r="A58" s="76"/>
      <c r="B58" s="77"/>
      <c r="C58" s="77"/>
      <c r="D58" s="77"/>
      <c r="E58" s="78"/>
    </row>
    <row r="59" spans="1:5" ht="15" thickBot="1" x14ac:dyDescent="0.35">
      <c r="A59" s="79"/>
      <c r="B59" s="80"/>
      <c r="C59" s="80"/>
      <c r="D59" s="80"/>
      <c r="E59" s="81"/>
    </row>
    <row r="60" spans="1:5" x14ac:dyDescent="0.3">
      <c r="A60" s="16"/>
      <c r="B60" s="16"/>
      <c r="C60" s="16"/>
      <c r="D60" s="16"/>
      <c r="E60" s="16"/>
    </row>
    <row r="61" spans="1:5" x14ac:dyDescent="0.3">
      <c r="A61" s="16"/>
      <c r="B61" s="16"/>
      <c r="C61" s="16"/>
      <c r="D61" s="16"/>
      <c r="E61" s="16"/>
    </row>
    <row r="62" spans="1:5" x14ac:dyDescent="0.3">
      <c r="A62" s="8" t="s">
        <v>39</v>
      </c>
    </row>
    <row r="63" spans="1:5" ht="14.4" customHeight="1" thickBot="1" x14ac:dyDescent="0.35">
      <c r="A63" s="8"/>
    </row>
    <row r="64" spans="1:5" ht="40.200000000000003" thickBot="1" x14ac:dyDescent="0.35">
      <c r="A64" s="9" t="s">
        <v>40</v>
      </c>
      <c r="B64" s="10" t="s">
        <v>41</v>
      </c>
      <c r="C64" s="10" t="s">
        <v>42</v>
      </c>
      <c r="D64" s="10" t="s">
        <v>43</v>
      </c>
      <c r="E64" s="10" t="s">
        <v>44</v>
      </c>
    </row>
    <row r="65" spans="1:5" ht="15" thickBot="1" x14ac:dyDescent="0.35">
      <c r="A65" s="11"/>
      <c r="B65" s="12"/>
      <c r="C65" s="12"/>
      <c r="D65" s="12"/>
      <c r="E65" s="12"/>
    </row>
    <row r="66" spans="1:5" ht="15" thickBot="1" x14ac:dyDescent="0.35">
      <c r="A66" s="11"/>
      <c r="B66" s="12"/>
      <c r="C66" s="12"/>
      <c r="D66" s="12"/>
      <c r="E66" s="12"/>
    </row>
    <row r="67" spans="1:5" ht="15" thickBot="1" x14ac:dyDescent="0.35">
      <c r="A67" s="11"/>
      <c r="B67" s="12"/>
      <c r="C67" s="12"/>
      <c r="D67" s="12"/>
      <c r="E67" s="12"/>
    </row>
    <row r="68" spans="1:5" ht="15" thickBot="1" x14ac:dyDescent="0.35">
      <c r="A68" s="11"/>
      <c r="B68" s="12"/>
      <c r="C68" s="12"/>
      <c r="D68" s="12"/>
      <c r="E68" s="12"/>
    </row>
    <row r="69" spans="1:5" ht="15" thickBot="1" x14ac:dyDescent="0.35">
      <c r="A69" s="11"/>
      <c r="B69" s="12"/>
      <c r="C69" s="12"/>
      <c r="D69" s="12"/>
      <c r="E69" s="12"/>
    </row>
    <row r="70" spans="1:5" ht="15" thickBot="1" x14ac:dyDescent="0.35">
      <c r="A70" s="11"/>
      <c r="B70" s="12"/>
      <c r="C70" s="12"/>
      <c r="D70" s="12"/>
      <c r="E70" s="12"/>
    </row>
    <row r="71" spans="1:5" ht="15.6" customHeight="1" x14ac:dyDescent="0.3">
      <c r="A71" s="7"/>
    </row>
    <row r="72" spans="1:5" x14ac:dyDescent="0.3">
      <c r="A72" s="7"/>
    </row>
    <row r="75" spans="1:5" ht="40.200000000000003" customHeight="1" x14ac:dyDescent="0.3"/>
  </sheetData>
  <mergeCells count="92">
    <mergeCell ref="A56:E59"/>
    <mergeCell ref="A34:A36"/>
    <mergeCell ref="B34:B36"/>
    <mergeCell ref="C34:C36"/>
    <mergeCell ref="D34:D36"/>
    <mergeCell ref="E34:E36"/>
    <mergeCell ref="M13:M14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E13:E14"/>
    <mergeCell ref="F13:F14"/>
    <mergeCell ref="G13:G14"/>
    <mergeCell ref="M17:M19"/>
    <mergeCell ref="A20:A23"/>
    <mergeCell ref="C20:C23"/>
    <mergeCell ref="D20:D23"/>
    <mergeCell ref="E20:E23"/>
    <mergeCell ref="F20:F23"/>
    <mergeCell ref="G20:G23"/>
    <mergeCell ref="H20:H23"/>
    <mergeCell ref="I20:I23"/>
    <mergeCell ref="J20:J23"/>
    <mergeCell ref="K20:K23"/>
    <mergeCell ref="L20:L23"/>
    <mergeCell ref="M20:M23"/>
    <mergeCell ref="E17:E19"/>
    <mergeCell ref="F17:F19"/>
    <mergeCell ref="K17:K19"/>
    <mergeCell ref="L17:L19"/>
    <mergeCell ref="H17:H19"/>
    <mergeCell ref="I17:I19"/>
    <mergeCell ref="K13:K14"/>
    <mergeCell ref="L13:L14"/>
    <mergeCell ref="H13:H14"/>
    <mergeCell ref="I13:I14"/>
    <mergeCell ref="J32:J33"/>
    <mergeCell ref="B13:B33"/>
    <mergeCell ref="A32:A33"/>
    <mergeCell ref="C32:C33"/>
    <mergeCell ref="D32:D33"/>
    <mergeCell ref="E32:E33"/>
    <mergeCell ref="F32:F33"/>
    <mergeCell ref="J17:J19"/>
    <mergeCell ref="J13:J14"/>
    <mergeCell ref="E29:E30"/>
    <mergeCell ref="H29:H30"/>
    <mergeCell ref="I29:I30"/>
    <mergeCell ref="J29:J30"/>
    <mergeCell ref="G17:G19"/>
    <mergeCell ref="A29:A30"/>
    <mergeCell ref="C29:C30"/>
    <mergeCell ref="M34:M36"/>
    <mergeCell ref="L29:L30"/>
    <mergeCell ref="M29:M30"/>
    <mergeCell ref="K32:K33"/>
    <mergeCell ref="L32:L33"/>
    <mergeCell ref="M32:M33"/>
    <mergeCell ref="K29:K30"/>
    <mergeCell ref="H34:H36"/>
    <mergeCell ref="I34:I36"/>
    <mergeCell ref="J34:J36"/>
    <mergeCell ref="K34:K36"/>
    <mergeCell ref="L34:L36"/>
    <mergeCell ref="H32:H33"/>
    <mergeCell ref="I32:I33"/>
    <mergeCell ref="A1:F1"/>
    <mergeCell ref="A7:G7"/>
    <mergeCell ref="A6:F6"/>
    <mergeCell ref="F34:F36"/>
    <mergeCell ref="G34:G36"/>
    <mergeCell ref="F29:F30"/>
    <mergeCell ref="G29:G30"/>
    <mergeCell ref="A10:A12"/>
    <mergeCell ref="B10:B12"/>
    <mergeCell ref="A13:A14"/>
    <mergeCell ref="C13:C14"/>
    <mergeCell ref="D13:D14"/>
    <mergeCell ref="A17:A19"/>
    <mergeCell ref="C17:C19"/>
    <mergeCell ref="D17:D19"/>
    <mergeCell ref="D29:D30"/>
    <mergeCell ref="G32:G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PLACEMENT</vt:lpstr>
      <vt:lpstr>Sheet2</vt:lpstr>
      <vt:lpstr>OUTRIGHT PURCHASE</vt:lpstr>
    </vt:vector>
  </TitlesOfParts>
  <Company>National Health Laboratory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Hira</dc:creator>
  <cp:lastModifiedBy>Tebogo Molefe</cp:lastModifiedBy>
  <cp:lastPrinted>2020-10-19T10:16:19Z</cp:lastPrinted>
  <dcterms:created xsi:type="dcterms:W3CDTF">2019-08-22T09:41:13Z</dcterms:created>
  <dcterms:modified xsi:type="dcterms:W3CDTF">2022-06-15T07:23:43Z</dcterms:modified>
</cp:coreProperties>
</file>