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vula.manaba\Desktop\EXCEL DOC\"/>
    </mc:Choice>
  </mc:AlternateContent>
  <bookViews>
    <workbookView xWindow="0" yWindow="0" windowWidth="23040" windowHeight="933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L34" i="1" s="1"/>
  <c r="K33" i="1"/>
  <c r="L33" i="1" s="1"/>
  <c r="L32" i="1"/>
  <c r="K31" i="1"/>
  <c r="L31" i="1" s="1"/>
  <c r="K30" i="1"/>
  <c r="L30" i="1" s="1"/>
  <c r="K29" i="1"/>
  <c r="L29" i="1" s="1"/>
  <c r="K28" i="1"/>
  <c r="L28" i="1" s="1"/>
  <c r="K27" i="1"/>
  <c r="L27" i="1" s="1"/>
  <c r="K24" i="1" l="1"/>
  <c r="K22" i="1" l="1"/>
  <c r="L22" i="1" s="1"/>
  <c r="K21" i="1"/>
  <c r="L21" i="1" s="1"/>
  <c r="K20" i="1"/>
  <c r="L20" i="1" s="1"/>
  <c r="J15" i="1" l="1"/>
  <c r="K6" i="1" l="1"/>
  <c r="L6" i="1" s="1"/>
  <c r="K15" i="1"/>
  <c r="L15" i="1" s="1"/>
  <c r="K14" i="1"/>
  <c r="L14" i="1" s="1"/>
  <c r="K12" i="1"/>
  <c r="L12" i="1" s="1"/>
  <c r="K19" i="1"/>
  <c r="L19" i="1" s="1"/>
  <c r="K18" i="1"/>
  <c r="L18" i="1" s="1"/>
  <c r="K17" i="1"/>
  <c r="L17" i="1" s="1"/>
  <c r="K16" i="1"/>
  <c r="L16" i="1" s="1"/>
  <c r="K13" i="1"/>
  <c r="L13" i="1" s="1"/>
  <c r="K11" i="1"/>
  <c r="L11" i="1" s="1"/>
  <c r="K10" i="1"/>
  <c r="L10" i="1" s="1"/>
  <c r="K9" i="1"/>
  <c r="L9" i="1" s="1"/>
  <c r="K8" i="1"/>
  <c r="L8" i="1" s="1"/>
  <c r="K7" i="1"/>
  <c r="L7" i="1" s="1"/>
</calcChain>
</file>

<file path=xl/sharedStrings.xml><?xml version="1.0" encoding="utf-8"?>
<sst xmlns="http://schemas.openxmlformats.org/spreadsheetml/2006/main" count="156" uniqueCount="115">
  <si>
    <t xml:space="preserve">REQUEST FOR QUOTATIONS AWARDED TO THE BIDDER SCORING THE HIGHEST POINTS IN TERMS OF THE NHLS PREFERENTIAL PROCUREMENT POLICY </t>
  </si>
  <si>
    <t>IMPLEMENTATION OF SUPPLY CHAIN MANAGEMENT POLICY</t>
  </si>
  <si>
    <t>RFQ NO</t>
  </si>
  <si>
    <t>BBBEE Level</t>
  </si>
  <si>
    <t>Unit Price</t>
  </si>
  <si>
    <t>Amount</t>
  </si>
  <si>
    <t>Vat@ 15%</t>
  </si>
  <si>
    <t>Total Amount (VAT INCL</t>
  </si>
  <si>
    <t>Number</t>
  </si>
  <si>
    <t>Appointed Service Provider</t>
  </si>
  <si>
    <t>Description</t>
  </si>
  <si>
    <t>Area</t>
  </si>
  <si>
    <t>Date Awarded</t>
  </si>
  <si>
    <t>Completion Period</t>
  </si>
  <si>
    <t>LTC Tech South Africa Pty Ltd</t>
  </si>
  <si>
    <t>Minatlou Trading 331</t>
  </si>
  <si>
    <t>SUPPLY AND DELIVERY OF A 96 THERMOCYCLER FOR HIV SEROMOLECULAR</t>
  </si>
  <si>
    <t>Advanced Laboratory Solutions</t>
  </si>
  <si>
    <t>SUPPLY AND DELIVERY OF A STEREO MICROSCOPE FOR NICD CEZPD LAB</t>
  </si>
  <si>
    <t>8 Weeks</t>
  </si>
  <si>
    <t>REQUEST FOR WEIGHTED FREESDTANDI UNIVERSAL MICROSCOPE STAND WITH ADJUSTABLE BOOM FOR NIVC CEZPD</t>
  </si>
  <si>
    <t>Rodlin Design SA (Pty) Ltd</t>
  </si>
  <si>
    <t>REFURBISHING OF AUDITORIUM CHAIRS AT NICD PRF</t>
  </si>
  <si>
    <t>6 Weeks</t>
  </si>
  <si>
    <t>Bio-Rad Laboratories (Pty) Ltd</t>
  </si>
  <si>
    <t>SUPPLY AND DELIVERY OF AN AUTOMATED WERSTEN BLOT</t>
  </si>
  <si>
    <t>The Scientific Group (Pty ) Ltd</t>
  </si>
  <si>
    <t>SUPPLY AND DELIVERY OF TISSUE LYZER</t>
  </si>
  <si>
    <t xml:space="preserve">2 Weeks </t>
  </si>
  <si>
    <t>Diagnostech CC</t>
  </si>
  <si>
    <t>SUPPLY &amp; DELIVERY OF A MECHANICAL DNA FRAGMENTATION DEVICE FOR NICD SEQUENCING LAB</t>
  </si>
  <si>
    <t>D &amp; F Commodity Broking cc</t>
  </si>
  <si>
    <t xml:space="preserve">OFFICE FURNITURE </t>
  </si>
  <si>
    <t>Weeks</t>
  </si>
  <si>
    <t>Biomed Healthcare Pty Ltd</t>
  </si>
  <si>
    <t>REQUEST FOR ULTRA LOW TEMPARATURE FREEZER FOR NICD CELL BIOLOGY</t>
  </si>
  <si>
    <t>Laboratory Consumables &amp; Chemical Suppliers</t>
  </si>
  <si>
    <t>REQUEST FOR A PHARMACEUTICAL FRIDGE/FREEZER</t>
  </si>
  <si>
    <t>SUPPLY OF PORTABLE AIRCONS FOR BLOCK D</t>
  </si>
  <si>
    <t>Phola Aircon Enterprises CC</t>
  </si>
  <si>
    <t>3 Weeks</t>
  </si>
  <si>
    <t>REAL TIME PCR MACHINE FOR NICD CEZPD</t>
  </si>
  <si>
    <t>4 Weeks</t>
  </si>
  <si>
    <t>Wirsam (Pty) Ltd</t>
  </si>
  <si>
    <t>SUPPLY AND DELIVEY OF A MICROSCOPE FOR NICD VCRL LAB</t>
  </si>
  <si>
    <t>SUPPLY AND DELIVERY OF MAGNETIC PLATE 96 WEELL TO THE NICD SEQUESING</t>
  </si>
  <si>
    <t>REQUEST FOR AUTOCLAVE FIR THE NICD CELL BIOLOGY</t>
  </si>
  <si>
    <t>Separation Scientific (Pty) Ltd</t>
  </si>
  <si>
    <t>REQUEST FOR QUOTATIONS FOR 2017/2018 FINANCIAL YEAR FOR THE MONTH OF FEBRUARY 2019 (RFQ'S MIN 5 DAYS ADVERT)</t>
  </si>
  <si>
    <t>NICD</t>
  </si>
  <si>
    <t>Shirinda Trading and Projects</t>
  </si>
  <si>
    <t>Renovations to All Saints Lab</t>
  </si>
  <si>
    <t>All Saints Laboratory</t>
  </si>
  <si>
    <t>2.5  Months</t>
  </si>
  <si>
    <t>Renovations to Queenstown Lab</t>
  </si>
  <si>
    <t>Queenstown Laboratory</t>
  </si>
  <si>
    <t>EM Shelving and Racking</t>
  </si>
  <si>
    <t>Request for Shelving of 2x filing cabinets for Procurement Storerooms</t>
  </si>
  <si>
    <t>Procurement</t>
  </si>
  <si>
    <t>3 Months</t>
  </si>
  <si>
    <t>Pelonomi Laboratory</t>
  </si>
  <si>
    <t>Supply and install air conditioner Pelonomi Management office in Free State</t>
  </si>
  <si>
    <t>PELONOMI Laboratory</t>
  </si>
  <si>
    <t>20 DAYS</t>
  </si>
  <si>
    <t>R19,092,16</t>
  </si>
  <si>
    <t>Witbank Laboratory</t>
  </si>
  <si>
    <t>Supply and Deliver 10000 litres of Water Tank</t>
  </si>
  <si>
    <t>21 DAYS</t>
  </si>
  <si>
    <t>R64,170,00</t>
  </si>
  <si>
    <t>Bisho Laboratory</t>
  </si>
  <si>
    <t>Renovations to Bisho Laboratory, NHLS Eastern Cape</t>
  </si>
  <si>
    <t>30 DAYS</t>
  </si>
  <si>
    <t>R105,006,00</t>
  </si>
  <si>
    <t>RFB2005 2015</t>
  </si>
  <si>
    <t>Neo Technologies</t>
  </si>
  <si>
    <t xml:space="preserve"> IT EQUIPMENTS (LAPTOPS &amp; DESKTOPS).</t>
  </si>
  <si>
    <t>NHLS IT SANDRINGHAM</t>
  </si>
  <si>
    <t>2 MONTHS</t>
  </si>
  <si>
    <t>GAU87</t>
  </si>
  <si>
    <t>BIOMED</t>
  </si>
  <si>
    <t>MICRO PLATE READER</t>
  </si>
  <si>
    <t>GAU88</t>
  </si>
  <si>
    <t>BIO-RAD LABORATORIES</t>
  </si>
  <si>
    <t xml:space="preserve">MICROPLATE WASHER </t>
  </si>
  <si>
    <t>NON COMPLIANT</t>
  </si>
  <si>
    <t>GAU8</t>
  </si>
  <si>
    <t>INCUBATOR</t>
  </si>
  <si>
    <t>GAU040</t>
  </si>
  <si>
    <t>WIRSAM</t>
  </si>
  <si>
    <t>DUCTED FUME HHOD</t>
  </si>
  <si>
    <t>GAU041</t>
  </si>
  <si>
    <t>B&amp;M SCIENTIFIC</t>
  </si>
  <si>
    <t>PH METER</t>
  </si>
  <si>
    <t>GAU036</t>
  </si>
  <si>
    <t>LA KADO</t>
  </si>
  <si>
    <t>CADAVER</t>
  </si>
  <si>
    <t>GAU039</t>
  </si>
  <si>
    <t>IEPSA</t>
  </si>
  <si>
    <t>ANAEROBIC GAS SYSTEM</t>
  </si>
  <si>
    <t>GAU028</t>
  </si>
  <si>
    <t>SIEMENS HEALTHCARE</t>
  </si>
  <si>
    <t>HEMATEK SLIDE STAINER</t>
  </si>
  <si>
    <t>KZN 5/16/78/128</t>
  </si>
  <si>
    <t>LABEX</t>
  </si>
  <si>
    <t>Supply and Install Slide Warmers</t>
  </si>
  <si>
    <t>NHLS Estcourt/Nkandla/Kokstad/Itshelejuba</t>
  </si>
  <si>
    <t>KZN 19/84</t>
  </si>
  <si>
    <t>LASEC</t>
  </si>
  <si>
    <t>Supply and Install Light Microscopes x 2</t>
  </si>
  <si>
    <t>NHLS Emmaus/Estcourt</t>
  </si>
  <si>
    <t>KZN CELL COUNT 04</t>
  </si>
  <si>
    <t>Supply and Install Digital Cell Counters x 4</t>
  </si>
  <si>
    <t>NHLS Osindisweni/Port Shepstone/Prince Mshiyeni/King Dinizulu</t>
  </si>
  <si>
    <t>2-3 wekke</t>
  </si>
  <si>
    <t>2-3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</si>
</sst>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 Unicode MS"/>
      <family val="2"/>
    </font>
    <font>
      <b/>
      <sz val="9"/>
      <color theme="1"/>
      <name val="Arial Unicode MS"/>
      <family val="2"/>
    </font>
    <font>
      <b/>
      <u/>
      <sz val="9"/>
      <color theme="10"/>
      <name val="Arial Unicode MS"/>
      <family val="2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4" fillId="0" borderId="1" xfId="0" applyFont="1" applyBorder="1"/>
    <xf numFmtId="0" fontId="5" fillId="0" borderId="1" xfId="1" applyFont="1" applyBorder="1"/>
    <xf numFmtId="0" fontId="6" fillId="0" borderId="0" xfId="0" applyFont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5" fontId="0" fillId="0" borderId="1" xfId="0" applyNumberFormat="1" applyBorder="1"/>
    <xf numFmtId="4" fontId="0" fillId="0" borderId="1" xfId="0" applyNumberForma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/>
    <xf numFmtId="4" fontId="0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1" xfId="0" applyFont="1" applyBorder="1" applyAlignment="1">
      <alignment horizontal="left"/>
    </xf>
    <xf numFmtId="14" fontId="0" fillId="0" borderId="1" xfId="0" applyNumberFormat="1" applyBorder="1"/>
    <xf numFmtId="4" fontId="0" fillId="0" borderId="2" xfId="0" applyNumberFormat="1" applyBorder="1"/>
    <xf numFmtId="0" fontId="0" fillId="0" borderId="1" xfId="0" applyBorder="1" applyAlignment="1">
      <alignment horizontal="left"/>
    </xf>
    <xf numFmtId="0" fontId="7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0" fontId="0" fillId="2" borderId="3" xfId="0" applyNumberFormat="1" applyFont="1" applyFill="1" applyBorder="1" applyAlignment="1">
      <alignment horizontal="left"/>
    </xf>
    <xf numFmtId="0" fontId="9" fillId="0" borderId="3" xfId="0" applyFont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>
      <alignment horizontal="left"/>
    </xf>
    <xf numFmtId="0" fontId="0" fillId="0" borderId="4" xfId="0" applyFill="1" applyBorder="1"/>
    <xf numFmtId="14" fontId="0" fillId="0" borderId="1" xfId="0" applyNumberFormat="1" applyFont="1" applyBorder="1"/>
    <xf numFmtId="14" fontId="0" fillId="0" borderId="2" xfId="0" applyNumberForma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t@%201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L22" sqref="L22"/>
    </sheetView>
  </sheetViews>
  <sheetFormatPr defaultRowHeight="14.4"/>
  <cols>
    <col min="3" max="3" width="39.21875" customWidth="1"/>
    <col min="4" max="4" width="39.33203125" customWidth="1"/>
    <col min="5" max="5" width="23.109375" customWidth="1"/>
    <col min="6" max="6" width="18.21875" customWidth="1"/>
    <col min="7" max="7" width="18" style="37" customWidth="1"/>
    <col min="8" max="8" width="17.44140625" customWidth="1"/>
    <col min="9" max="9" width="15.77734375" customWidth="1"/>
    <col min="10" max="10" width="12.6640625" customWidth="1"/>
    <col min="11" max="11" width="13.77734375" customWidth="1"/>
    <col min="12" max="12" width="21.77734375" customWidth="1"/>
  </cols>
  <sheetData>
    <row r="1" spans="1:13">
      <c r="A1" s="3" t="s">
        <v>1</v>
      </c>
      <c r="B1" s="3"/>
      <c r="C1" s="3"/>
      <c r="D1" s="3"/>
      <c r="E1" s="3"/>
      <c r="F1" s="3"/>
      <c r="G1" s="33"/>
      <c r="H1" s="3"/>
      <c r="I1" s="3"/>
      <c r="J1" s="3"/>
      <c r="K1" s="3"/>
      <c r="L1" s="3"/>
      <c r="M1" s="1"/>
    </row>
    <row r="2" spans="1:13">
      <c r="A2" s="3" t="s">
        <v>0</v>
      </c>
      <c r="B2" s="3"/>
      <c r="C2" s="3"/>
      <c r="D2" s="3"/>
      <c r="E2" s="3"/>
      <c r="F2" s="3"/>
      <c r="G2" s="33"/>
      <c r="H2" s="3"/>
      <c r="I2" s="3"/>
      <c r="J2" s="3"/>
      <c r="K2" s="3"/>
      <c r="L2" s="3"/>
      <c r="M2" s="1"/>
    </row>
    <row r="3" spans="1:13">
      <c r="A3" s="3" t="s">
        <v>48</v>
      </c>
      <c r="B3" s="3"/>
      <c r="C3" s="3"/>
      <c r="D3" s="3"/>
      <c r="E3" s="3"/>
      <c r="F3" s="3"/>
      <c r="G3" s="33"/>
      <c r="H3" s="3"/>
      <c r="I3" s="3"/>
      <c r="J3" s="3"/>
      <c r="K3" s="3"/>
      <c r="L3" s="3"/>
      <c r="M3" s="1"/>
    </row>
    <row r="4" spans="1:13" s="6" customFormat="1" ht="12">
      <c r="A4" s="4" t="s">
        <v>8</v>
      </c>
      <c r="B4" s="4" t="s">
        <v>2</v>
      </c>
      <c r="C4" s="4" t="s">
        <v>9</v>
      </c>
      <c r="D4" s="4" t="s">
        <v>10</v>
      </c>
      <c r="E4" s="4" t="s">
        <v>11</v>
      </c>
      <c r="F4" s="4" t="s">
        <v>12</v>
      </c>
      <c r="G4" s="34" t="s">
        <v>3</v>
      </c>
      <c r="H4" s="7" t="s">
        <v>13</v>
      </c>
      <c r="I4" s="7" t="s">
        <v>4</v>
      </c>
      <c r="J4" s="4" t="s">
        <v>5</v>
      </c>
      <c r="K4" s="5" t="s">
        <v>6</v>
      </c>
      <c r="L4" s="4" t="s">
        <v>7</v>
      </c>
    </row>
    <row r="5" spans="1:13" s="6" customFormat="1" ht="28.8">
      <c r="A5" s="4">
        <v>1</v>
      </c>
      <c r="B5" s="11">
        <v>745646</v>
      </c>
      <c r="C5" s="11" t="s">
        <v>15</v>
      </c>
      <c r="D5" s="12" t="s">
        <v>16</v>
      </c>
      <c r="E5" s="11" t="s">
        <v>49</v>
      </c>
      <c r="F5" s="31">
        <v>43500</v>
      </c>
      <c r="G5" s="35">
        <v>1</v>
      </c>
      <c r="H5" s="12" t="s">
        <v>23</v>
      </c>
      <c r="I5" s="14">
        <v>10000</v>
      </c>
      <c r="J5" s="13">
        <v>100000</v>
      </c>
      <c r="K5" s="13">
        <v>0</v>
      </c>
      <c r="L5" s="13">
        <v>100000</v>
      </c>
    </row>
    <row r="6" spans="1:13" s="6" customFormat="1" ht="28.8">
      <c r="A6" s="4">
        <v>2</v>
      </c>
      <c r="B6" s="11">
        <v>1406198</v>
      </c>
      <c r="C6" s="11" t="s">
        <v>47</v>
      </c>
      <c r="D6" s="12" t="s">
        <v>46</v>
      </c>
      <c r="E6" s="11" t="s">
        <v>49</v>
      </c>
      <c r="F6" s="31">
        <v>43500</v>
      </c>
      <c r="G6" s="35">
        <v>6</v>
      </c>
      <c r="H6" s="12" t="s">
        <v>23</v>
      </c>
      <c r="I6" s="14">
        <v>115500</v>
      </c>
      <c r="J6" s="13">
        <v>115500</v>
      </c>
      <c r="K6" s="13">
        <f t="shared" ref="K6:K22" si="0">J6*0.15</f>
        <v>17325</v>
      </c>
      <c r="L6" s="13">
        <f t="shared" ref="L6:L22" si="1">J6+K6</f>
        <v>132825</v>
      </c>
    </row>
    <row r="7" spans="1:13" ht="28.8">
      <c r="A7" s="2">
        <v>3</v>
      </c>
      <c r="B7" s="2">
        <v>1487073</v>
      </c>
      <c r="C7" s="2" t="s">
        <v>17</v>
      </c>
      <c r="D7" s="8" t="s">
        <v>18</v>
      </c>
      <c r="E7" s="11" t="s">
        <v>49</v>
      </c>
      <c r="F7" s="17">
        <v>43500</v>
      </c>
      <c r="G7" s="19">
        <v>0</v>
      </c>
      <c r="H7" s="2" t="s">
        <v>19</v>
      </c>
      <c r="I7" s="10">
        <v>58069.919999999998</v>
      </c>
      <c r="J7" s="10">
        <v>58069.919999999998</v>
      </c>
      <c r="K7" s="10">
        <f t="shared" si="0"/>
        <v>8710.4879999999994</v>
      </c>
      <c r="L7" s="10">
        <f t="shared" si="1"/>
        <v>66780.407999999996</v>
      </c>
    </row>
    <row r="8" spans="1:13" ht="43.2">
      <c r="A8" s="2">
        <v>4</v>
      </c>
      <c r="B8" s="2">
        <v>1487074</v>
      </c>
      <c r="C8" s="2" t="s">
        <v>17</v>
      </c>
      <c r="D8" s="8" t="s">
        <v>20</v>
      </c>
      <c r="E8" s="11" t="s">
        <v>49</v>
      </c>
      <c r="F8" s="17">
        <v>43500</v>
      </c>
      <c r="G8" s="19">
        <v>0</v>
      </c>
      <c r="H8" s="2" t="s">
        <v>19</v>
      </c>
      <c r="I8" s="10">
        <v>13349</v>
      </c>
      <c r="J8" s="10">
        <v>13349</v>
      </c>
      <c r="K8" s="10">
        <f t="shared" si="0"/>
        <v>2002.35</v>
      </c>
      <c r="L8" s="10">
        <f t="shared" si="1"/>
        <v>15351.35</v>
      </c>
    </row>
    <row r="9" spans="1:13" ht="28.8">
      <c r="A9" s="2">
        <v>5</v>
      </c>
      <c r="B9" s="2">
        <v>1404233</v>
      </c>
      <c r="C9" s="2" t="s">
        <v>21</v>
      </c>
      <c r="D9" s="8" t="s">
        <v>22</v>
      </c>
      <c r="E9" s="11" t="s">
        <v>49</v>
      </c>
      <c r="F9" s="17">
        <v>43502</v>
      </c>
      <c r="G9" s="19">
        <v>2</v>
      </c>
      <c r="H9" s="2" t="s">
        <v>23</v>
      </c>
      <c r="I9" s="10">
        <v>1750</v>
      </c>
      <c r="J9" s="10">
        <v>433750</v>
      </c>
      <c r="K9" s="10">
        <f t="shared" si="0"/>
        <v>65062.5</v>
      </c>
      <c r="L9" s="10">
        <f t="shared" si="1"/>
        <v>498812.5</v>
      </c>
    </row>
    <row r="10" spans="1:13" ht="28.8">
      <c r="A10" s="2">
        <v>6</v>
      </c>
      <c r="B10" s="2">
        <v>745648</v>
      </c>
      <c r="C10" s="2" t="s">
        <v>24</v>
      </c>
      <c r="D10" s="8" t="s">
        <v>25</v>
      </c>
      <c r="E10" s="11" t="s">
        <v>49</v>
      </c>
      <c r="F10" s="17">
        <v>43503</v>
      </c>
      <c r="G10" s="19">
        <v>0</v>
      </c>
      <c r="H10" s="2" t="s">
        <v>23</v>
      </c>
      <c r="I10" s="10">
        <v>139370</v>
      </c>
      <c r="J10" s="10">
        <v>139370</v>
      </c>
      <c r="K10" s="10">
        <f t="shared" si="0"/>
        <v>20905.5</v>
      </c>
      <c r="L10" s="10">
        <f t="shared" si="1"/>
        <v>160275.5</v>
      </c>
    </row>
    <row r="11" spans="1:13">
      <c r="A11" s="2">
        <v>7</v>
      </c>
      <c r="B11" s="2">
        <v>696683</v>
      </c>
      <c r="C11" s="2" t="s">
        <v>26</v>
      </c>
      <c r="D11" s="2" t="s">
        <v>27</v>
      </c>
      <c r="E11" s="11" t="s">
        <v>49</v>
      </c>
      <c r="F11" s="17">
        <v>43503</v>
      </c>
      <c r="G11" s="19">
        <v>6</v>
      </c>
      <c r="H11" s="2" t="s">
        <v>28</v>
      </c>
      <c r="I11" s="10">
        <v>115100</v>
      </c>
      <c r="J11" s="10">
        <v>115100</v>
      </c>
      <c r="K11" s="10">
        <f t="shared" si="0"/>
        <v>17265</v>
      </c>
      <c r="L11" s="10">
        <f t="shared" si="1"/>
        <v>132365</v>
      </c>
    </row>
    <row r="12" spans="1:13">
      <c r="A12" s="2">
        <v>8</v>
      </c>
      <c r="B12" s="2">
        <v>1487077</v>
      </c>
      <c r="C12" s="2" t="s">
        <v>14</v>
      </c>
      <c r="D12" s="2" t="s">
        <v>41</v>
      </c>
      <c r="E12" s="11" t="s">
        <v>49</v>
      </c>
      <c r="F12" s="17">
        <v>43503</v>
      </c>
      <c r="G12" s="19">
        <v>8</v>
      </c>
      <c r="H12" s="2" t="s">
        <v>42</v>
      </c>
      <c r="I12" s="10">
        <v>228695</v>
      </c>
      <c r="J12" s="10">
        <v>228695</v>
      </c>
      <c r="K12" s="10">
        <f t="shared" si="0"/>
        <v>34304.25</v>
      </c>
      <c r="L12" s="10">
        <f t="shared" si="1"/>
        <v>262999.25</v>
      </c>
    </row>
    <row r="13" spans="1:13" ht="43.2">
      <c r="A13" s="2">
        <v>9</v>
      </c>
      <c r="B13" s="2">
        <v>1403784</v>
      </c>
      <c r="C13" s="2" t="s">
        <v>29</v>
      </c>
      <c r="D13" s="8" t="s">
        <v>30</v>
      </c>
      <c r="E13" s="11" t="s">
        <v>49</v>
      </c>
      <c r="F13" s="17">
        <v>43503</v>
      </c>
      <c r="G13" s="19">
        <v>8</v>
      </c>
      <c r="H13" s="2" t="s">
        <v>19</v>
      </c>
      <c r="I13" s="10">
        <v>431133</v>
      </c>
      <c r="J13" s="10">
        <v>431133</v>
      </c>
      <c r="K13" s="10">
        <f t="shared" si="0"/>
        <v>64669.95</v>
      </c>
      <c r="L13" s="10">
        <f t="shared" si="1"/>
        <v>495802.95</v>
      </c>
    </row>
    <row r="14" spans="1:13" ht="28.8">
      <c r="A14" s="2">
        <v>10</v>
      </c>
      <c r="B14" s="2">
        <v>1493337</v>
      </c>
      <c r="C14" s="2" t="s">
        <v>43</v>
      </c>
      <c r="D14" s="8" t="s">
        <v>44</v>
      </c>
      <c r="E14" s="11" t="s">
        <v>49</v>
      </c>
      <c r="F14" s="17">
        <v>43509</v>
      </c>
      <c r="G14" s="19">
        <v>4</v>
      </c>
      <c r="H14" s="2" t="s">
        <v>23</v>
      </c>
      <c r="I14" s="10">
        <v>24942</v>
      </c>
      <c r="J14" s="10">
        <v>24942</v>
      </c>
      <c r="K14" s="10">
        <f t="shared" si="0"/>
        <v>3741.2999999999997</v>
      </c>
      <c r="L14" s="10">
        <f t="shared" si="1"/>
        <v>28683.3</v>
      </c>
    </row>
    <row r="15" spans="1:13" ht="28.8">
      <c r="A15" s="2">
        <v>11</v>
      </c>
      <c r="B15" s="2">
        <v>1403786</v>
      </c>
      <c r="C15" s="2" t="s">
        <v>14</v>
      </c>
      <c r="D15" s="8" t="s">
        <v>45</v>
      </c>
      <c r="E15" s="11" t="s">
        <v>49</v>
      </c>
      <c r="F15" s="17">
        <v>43509</v>
      </c>
      <c r="G15" s="19">
        <v>8</v>
      </c>
      <c r="H15" s="2" t="s">
        <v>40</v>
      </c>
      <c r="I15" s="10">
        <v>6424</v>
      </c>
      <c r="J15" s="10">
        <f>I15*2</f>
        <v>12848</v>
      </c>
      <c r="K15" s="10">
        <f t="shared" si="0"/>
        <v>1927.1999999999998</v>
      </c>
      <c r="L15" s="10">
        <f t="shared" si="1"/>
        <v>14775.2</v>
      </c>
    </row>
    <row r="16" spans="1:13">
      <c r="A16" s="2">
        <v>12</v>
      </c>
      <c r="B16" s="2">
        <v>1407845</v>
      </c>
      <c r="C16" s="2" t="s">
        <v>31</v>
      </c>
      <c r="D16" s="2" t="s">
        <v>32</v>
      </c>
      <c r="E16" s="11" t="s">
        <v>49</v>
      </c>
      <c r="F16" s="17">
        <v>43514</v>
      </c>
      <c r="G16" s="19">
        <v>2</v>
      </c>
      <c r="H16" s="2" t="s">
        <v>33</v>
      </c>
      <c r="I16" s="10">
        <v>20840</v>
      </c>
      <c r="J16" s="10">
        <v>20840</v>
      </c>
      <c r="K16" s="10">
        <f t="shared" si="0"/>
        <v>3126</v>
      </c>
      <c r="L16" s="10">
        <f t="shared" si="1"/>
        <v>23966</v>
      </c>
    </row>
    <row r="17" spans="1:12" ht="28.8">
      <c r="A17" s="2">
        <v>13</v>
      </c>
      <c r="B17" s="2">
        <v>1406197</v>
      </c>
      <c r="C17" s="2" t="s">
        <v>34</v>
      </c>
      <c r="D17" s="8" t="s">
        <v>35</v>
      </c>
      <c r="E17" s="11" t="s">
        <v>49</v>
      </c>
      <c r="F17" s="17">
        <v>43515</v>
      </c>
      <c r="G17" s="19">
        <v>2</v>
      </c>
      <c r="H17" s="2" t="s">
        <v>23</v>
      </c>
      <c r="I17" s="10">
        <v>382227</v>
      </c>
      <c r="J17" s="10">
        <v>382227</v>
      </c>
      <c r="K17" s="10">
        <f t="shared" si="0"/>
        <v>57334.049999999996</v>
      </c>
      <c r="L17" s="10">
        <f t="shared" si="1"/>
        <v>439561.05</v>
      </c>
    </row>
    <row r="18" spans="1:12" ht="28.8">
      <c r="A18" s="2">
        <v>14</v>
      </c>
      <c r="B18" s="2">
        <v>1406199</v>
      </c>
      <c r="C18" s="2" t="s">
        <v>36</v>
      </c>
      <c r="D18" s="8" t="s">
        <v>37</v>
      </c>
      <c r="E18" s="11" t="s">
        <v>49</v>
      </c>
      <c r="F18" s="17">
        <v>43515</v>
      </c>
      <c r="G18" s="19">
        <v>2</v>
      </c>
      <c r="H18" s="2" t="s">
        <v>23</v>
      </c>
      <c r="I18" s="10">
        <v>137440</v>
      </c>
      <c r="J18" s="10">
        <v>137440</v>
      </c>
      <c r="K18" s="10">
        <f t="shared" si="0"/>
        <v>20616</v>
      </c>
      <c r="L18" s="10">
        <f t="shared" si="1"/>
        <v>158056</v>
      </c>
    </row>
    <row r="19" spans="1:12">
      <c r="A19" s="2">
        <v>15</v>
      </c>
      <c r="B19" s="2">
        <v>1493003</v>
      </c>
      <c r="C19" s="2" t="s">
        <v>39</v>
      </c>
      <c r="D19" s="8" t="s">
        <v>38</v>
      </c>
      <c r="E19" s="11" t="s">
        <v>49</v>
      </c>
      <c r="F19" s="17">
        <v>43518</v>
      </c>
      <c r="G19" s="19">
        <v>1</v>
      </c>
      <c r="H19" s="2" t="s">
        <v>40</v>
      </c>
      <c r="I19" s="10">
        <v>5298</v>
      </c>
      <c r="J19" s="10">
        <v>63294</v>
      </c>
      <c r="K19" s="10">
        <f t="shared" si="0"/>
        <v>9494.1</v>
      </c>
      <c r="L19" s="10">
        <f t="shared" si="1"/>
        <v>72788.100000000006</v>
      </c>
    </row>
    <row r="20" spans="1:12">
      <c r="A20" s="15">
        <v>16</v>
      </c>
      <c r="B20" s="16">
        <v>1378986</v>
      </c>
      <c r="C20" s="2" t="s">
        <v>50</v>
      </c>
      <c r="D20" s="2" t="s">
        <v>51</v>
      </c>
      <c r="E20" s="17" t="s">
        <v>52</v>
      </c>
      <c r="F20" s="32">
        <v>43511</v>
      </c>
      <c r="G20" s="36">
        <v>1</v>
      </c>
      <c r="H20" s="2" t="s">
        <v>53</v>
      </c>
      <c r="I20" s="18">
        <v>76685</v>
      </c>
      <c r="J20" s="18">
        <v>76685</v>
      </c>
      <c r="K20" s="18">
        <f t="shared" si="0"/>
        <v>11502.75</v>
      </c>
      <c r="L20" s="18">
        <f t="shared" si="1"/>
        <v>88187.75</v>
      </c>
    </row>
    <row r="21" spans="1:12">
      <c r="A21" s="15">
        <v>17</v>
      </c>
      <c r="B21" s="16">
        <v>1633387</v>
      </c>
      <c r="C21" s="2" t="s">
        <v>50</v>
      </c>
      <c r="D21" s="2" t="s">
        <v>54</v>
      </c>
      <c r="E21" s="17" t="s">
        <v>55</v>
      </c>
      <c r="F21" s="32">
        <v>43511</v>
      </c>
      <c r="G21" s="36">
        <v>1</v>
      </c>
      <c r="H21" s="2" t="s">
        <v>53</v>
      </c>
      <c r="I21" s="18">
        <v>67140</v>
      </c>
      <c r="J21" s="18">
        <v>67140</v>
      </c>
      <c r="K21" s="18">
        <f t="shared" si="0"/>
        <v>10071</v>
      </c>
      <c r="L21" s="18">
        <f t="shared" si="1"/>
        <v>77211</v>
      </c>
    </row>
    <row r="22" spans="1:12" ht="28.8">
      <c r="A22" s="2">
        <v>19</v>
      </c>
      <c r="B22" s="19">
        <v>769640</v>
      </c>
      <c r="C22" s="2" t="s">
        <v>56</v>
      </c>
      <c r="D22" s="8" t="s">
        <v>57</v>
      </c>
      <c r="E22" s="17" t="s">
        <v>58</v>
      </c>
      <c r="F22" s="17">
        <v>43525</v>
      </c>
      <c r="G22" s="19">
        <v>1</v>
      </c>
      <c r="H22" s="2" t="s">
        <v>59</v>
      </c>
      <c r="I22" s="10">
        <v>215844.7414</v>
      </c>
      <c r="J22" s="10">
        <v>215844.7414</v>
      </c>
      <c r="K22" s="10">
        <f t="shared" si="0"/>
        <v>32376.711209999998</v>
      </c>
      <c r="L22" s="10">
        <f t="shared" si="1"/>
        <v>248221.45261000001</v>
      </c>
    </row>
    <row r="23" spans="1:12">
      <c r="A23" s="4">
        <v>21</v>
      </c>
      <c r="B23" s="20">
        <v>670514</v>
      </c>
      <c r="C23" s="21" t="s">
        <v>60</v>
      </c>
      <c r="D23" s="21" t="s">
        <v>61</v>
      </c>
      <c r="E23" s="11" t="s">
        <v>62</v>
      </c>
      <c r="F23" s="31">
        <v>43521</v>
      </c>
      <c r="G23" s="35">
        <v>1</v>
      </c>
      <c r="H23" s="12" t="s">
        <v>63</v>
      </c>
      <c r="I23" s="21">
        <v>16601.88</v>
      </c>
      <c r="J23" s="22">
        <v>16601.88</v>
      </c>
      <c r="K23" s="13">
        <v>2490.2800000000002</v>
      </c>
      <c r="L23" s="23" t="s">
        <v>64</v>
      </c>
    </row>
    <row r="24" spans="1:12">
      <c r="A24" s="4">
        <v>23</v>
      </c>
      <c r="B24" s="21">
        <v>712220</v>
      </c>
      <c r="C24" s="21" t="s">
        <v>65</v>
      </c>
      <c r="D24" s="21" t="s">
        <v>66</v>
      </c>
      <c r="E24" s="11" t="s">
        <v>65</v>
      </c>
      <c r="F24" s="31">
        <v>43522</v>
      </c>
      <c r="G24" s="35">
        <v>1</v>
      </c>
      <c r="H24" s="12" t="s">
        <v>67</v>
      </c>
      <c r="I24" s="21">
        <v>55800</v>
      </c>
      <c r="J24" s="22">
        <v>55800</v>
      </c>
      <c r="K24" s="13">
        <f>J24*0.15</f>
        <v>8370</v>
      </c>
      <c r="L24" s="24" t="s">
        <v>68</v>
      </c>
    </row>
    <row r="25" spans="1:12" ht="28.8">
      <c r="A25" s="2">
        <v>24</v>
      </c>
      <c r="B25" s="20">
        <v>1717426</v>
      </c>
      <c r="C25" s="21" t="s">
        <v>69</v>
      </c>
      <c r="D25" s="25" t="s">
        <v>70</v>
      </c>
      <c r="E25" s="11" t="s">
        <v>69</v>
      </c>
      <c r="F25" s="31">
        <v>43523</v>
      </c>
      <c r="G25" s="35">
        <v>1</v>
      </c>
      <c r="H25" s="12" t="s">
        <v>71</v>
      </c>
      <c r="I25" s="21">
        <v>105.006</v>
      </c>
      <c r="J25" s="22">
        <v>105.006</v>
      </c>
      <c r="K25" s="10">
        <v>0</v>
      </c>
      <c r="L25" s="26" t="s">
        <v>72</v>
      </c>
    </row>
    <row r="26" spans="1:12">
      <c r="A26" s="2">
        <v>25</v>
      </c>
      <c r="B26" s="27" t="s">
        <v>73</v>
      </c>
      <c r="C26" s="28" t="s">
        <v>74</v>
      </c>
      <c r="D26" s="29" t="s">
        <v>75</v>
      </c>
      <c r="E26" s="11" t="s">
        <v>76</v>
      </c>
      <c r="F26" s="31">
        <v>43497</v>
      </c>
      <c r="G26" s="35">
        <v>2</v>
      </c>
      <c r="H26" s="12" t="s">
        <v>77</v>
      </c>
      <c r="I26" s="14"/>
      <c r="J26" s="13">
        <v>2205519</v>
      </c>
      <c r="K26" s="13">
        <v>330827.84999999998</v>
      </c>
      <c r="L26" s="13">
        <v>2536346.85</v>
      </c>
    </row>
    <row r="27" spans="1:12">
      <c r="A27" s="2">
        <v>26</v>
      </c>
      <c r="B27" s="2">
        <v>1391514</v>
      </c>
      <c r="C27" s="2" t="s">
        <v>79</v>
      </c>
      <c r="D27" s="2" t="s">
        <v>78</v>
      </c>
      <c r="E27" s="2" t="s">
        <v>80</v>
      </c>
      <c r="F27" s="17">
        <v>43495</v>
      </c>
      <c r="G27" s="19">
        <v>2</v>
      </c>
      <c r="H27" s="9" t="s">
        <v>40</v>
      </c>
      <c r="I27" s="2">
        <v>71795</v>
      </c>
      <c r="J27" s="2">
        <v>71795</v>
      </c>
      <c r="K27" s="2">
        <f>J27*0.15</f>
        <v>10769.25</v>
      </c>
      <c r="L27" s="2">
        <f t="shared" ref="L27:L34" si="2">J27+K27</f>
        <v>82564.25</v>
      </c>
    </row>
    <row r="28" spans="1:12">
      <c r="A28" s="2">
        <v>27</v>
      </c>
      <c r="B28" s="2">
        <v>1391522</v>
      </c>
      <c r="C28" s="2" t="s">
        <v>82</v>
      </c>
      <c r="D28" s="2" t="s">
        <v>81</v>
      </c>
      <c r="E28" s="2" t="s">
        <v>83</v>
      </c>
      <c r="F28" s="17">
        <v>43495</v>
      </c>
      <c r="G28" s="19" t="s">
        <v>84</v>
      </c>
      <c r="H28" s="9" t="s">
        <v>40</v>
      </c>
      <c r="I28" s="2">
        <v>75641.5</v>
      </c>
      <c r="J28" s="2">
        <v>75641.5</v>
      </c>
      <c r="K28" s="2">
        <f>J28*0.15</f>
        <v>11346.225</v>
      </c>
      <c r="L28" s="2">
        <f t="shared" si="2"/>
        <v>86987.725000000006</v>
      </c>
    </row>
    <row r="29" spans="1:12">
      <c r="A29" s="2">
        <v>28</v>
      </c>
      <c r="B29" s="2">
        <v>1391522</v>
      </c>
      <c r="C29" s="2" t="s">
        <v>82</v>
      </c>
      <c r="D29" s="2" t="s">
        <v>85</v>
      </c>
      <c r="E29" s="2" t="s">
        <v>86</v>
      </c>
      <c r="F29" s="17">
        <v>43495</v>
      </c>
      <c r="G29" s="19" t="s">
        <v>84</v>
      </c>
      <c r="H29" s="9" t="s">
        <v>40</v>
      </c>
      <c r="I29" s="2">
        <v>74953.2</v>
      </c>
      <c r="J29" s="2">
        <v>74953.2</v>
      </c>
      <c r="K29" s="2">
        <f>J29*0.15</f>
        <v>11242.98</v>
      </c>
      <c r="L29" s="2">
        <f t="shared" si="2"/>
        <v>86196.18</v>
      </c>
    </row>
    <row r="30" spans="1:12">
      <c r="A30" s="2">
        <v>29</v>
      </c>
      <c r="B30" s="2">
        <v>1391683</v>
      </c>
      <c r="C30" s="2" t="s">
        <v>88</v>
      </c>
      <c r="D30" s="2" t="s">
        <v>87</v>
      </c>
      <c r="E30" s="2" t="s">
        <v>89</v>
      </c>
      <c r="F30" s="17">
        <v>43495</v>
      </c>
      <c r="G30" s="19">
        <v>4</v>
      </c>
      <c r="H30" s="9" t="s">
        <v>40</v>
      </c>
      <c r="I30" s="2">
        <v>159500</v>
      </c>
      <c r="J30" s="2">
        <v>159500</v>
      </c>
      <c r="K30" s="2">
        <f>J30*0.15</f>
        <v>23925</v>
      </c>
      <c r="L30" s="2">
        <f t="shared" si="2"/>
        <v>183425</v>
      </c>
    </row>
    <row r="31" spans="1:12">
      <c r="A31" s="2">
        <v>30</v>
      </c>
      <c r="B31" s="2">
        <v>1391688</v>
      </c>
      <c r="C31" s="2" t="s">
        <v>91</v>
      </c>
      <c r="D31" s="2" t="s">
        <v>90</v>
      </c>
      <c r="E31" s="2" t="s">
        <v>92</v>
      </c>
      <c r="F31" s="17">
        <v>43495</v>
      </c>
      <c r="G31" s="19">
        <v>1</v>
      </c>
      <c r="H31" s="9" t="s">
        <v>40</v>
      </c>
      <c r="I31" s="2">
        <v>8390</v>
      </c>
      <c r="J31" s="2">
        <v>8390</v>
      </c>
      <c r="K31" s="2">
        <f>J31*0.15</f>
        <v>1258.5</v>
      </c>
      <c r="L31" s="2">
        <f t="shared" si="2"/>
        <v>9648.5</v>
      </c>
    </row>
    <row r="32" spans="1:12">
      <c r="A32" s="2">
        <v>31</v>
      </c>
      <c r="B32" s="2">
        <v>1398691</v>
      </c>
      <c r="C32" s="2" t="s">
        <v>94</v>
      </c>
      <c r="D32" s="2" t="s">
        <v>93</v>
      </c>
      <c r="E32" s="2" t="s">
        <v>95</v>
      </c>
      <c r="F32" s="17">
        <v>43522</v>
      </c>
      <c r="G32" s="19">
        <v>1</v>
      </c>
      <c r="H32" s="9" t="s">
        <v>40</v>
      </c>
      <c r="I32" s="2">
        <v>38875.25</v>
      </c>
      <c r="J32" s="2">
        <v>38875.25</v>
      </c>
      <c r="K32" s="2">
        <v>0</v>
      </c>
      <c r="L32" s="2">
        <f t="shared" si="2"/>
        <v>38875.25</v>
      </c>
    </row>
    <row r="33" spans="1:12">
      <c r="A33" s="2">
        <v>32</v>
      </c>
      <c r="B33" s="2">
        <v>1398663</v>
      </c>
      <c r="C33" s="2" t="s">
        <v>97</v>
      </c>
      <c r="D33" s="2" t="s">
        <v>96</v>
      </c>
      <c r="E33" s="2" t="s">
        <v>98</v>
      </c>
      <c r="F33" s="17">
        <v>43522</v>
      </c>
      <c r="G33" s="19">
        <v>2</v>
      </c>
      <c r="H33" s="9" t="s">
        <v>40</v>
      </c>
      <c r="I33" s="2">
        <v>344814.84</v>
      </c>
      <c r="J33" s="2">
        <v>344814.84</v>
      </c>
      <c r="K33" s="2">
        <f>J33*0.15</f>
        <v>51722.226000000002</v>
      </c>
      <c r="L33" s="2">
        <f t="shared" si="2"/>
        <v>396537.06600000005</v>
      </c>
    </row>
    <row r="34" spans="1:12">
      <c r="A34" s="2">
        <v>33</v>
      </c>
      <c r="B34" s="2">
        <v>1398644</v>
      </c>
      <c r="C34" s="2" t="s">
        <v>100</v>
      </c>
      <c r="D34" s="2" t="s">
        <v>99</v>
      </c>
      <c r="E34" s="2" t="s">
        <v>101</v>
      </c>
      <c r="F34" s="17">
        <v>43522</v>
      </c>
      <c r="G34" s="19">
        <v>4</v>
      </c>
      <c r="H34" s="9" t="s">
        <v>40</v>
      </c>
      <c r="I34" s="2">
        <v>428044</v>
      </c>
      <c r="J34" s="2">
        <v>428044</v>
      </c>
      <c r="K34" s="2">
        <f>J34*0.15</f>
        <v>64206.6</v>
      </c>
      <c r="L34" s="2">
        <f t="shared" si="2"/>
        <v>492250.6</v>
      </c>
    </row>
    <row r="35" spans="1:12">
      <c r="A35" s="30">
        <v>34</v>
      </c>
      <c r="B35" s="2" t="s">
        <v>102</v>
      </c>
      <c r="C35" s="2" t="s">
        <v>103</v>
      </c>
      <c r="D35" s="2" t="s">
        <v>104</v>
      </c>
      <c r="E35" s="2" t="s">
        <v>105</v>
      </c>
      <c r="F35" s="17">
        <v>43504</v>
      </c>
      <c r="G35" s="19">
        <v>2</v>
      </c>
      <c r="H35" s="2" t="s">
        <v>77</v>
      </c>
      <c r="I35" s="2">
        <v>5928.44</v>
      </c>
      <c r="J35" s="2">
        <v>23713.759999999998</v>
      </c>
      <c r="K35" s="2">
        <v>3557.06</v>
      </c>
      <c r="L35" s="2">
        <v>27270.82</v>
      </c>
    </row>
    <row r="36" spans="1:12">
      <c r="A36" s="30">
        <v>35</v>
      </c>
      <c r="B36" s="2" t="s">
        <v>106</v>
      </c>
      <c r="C36" s="2" t="s">
        <v>107</v>
      </c>
      <c r="D36" s="2" t="s">
        <v>108</v>
      </c>
      <c r="E36" s="2" t="s">
        <v>109</v>
      </c>
      <c r="F36" s="17">
        <v>43504</v>
      </c>
      <c r="G36" s="19">
        <v>4</v>
      </c>
      <c r="H36" s="2" t="s">
        <v>113</v>
      </c>
      <c r="I36" s="2">
        <v>29830</v>
      </c>
      <c r="J36" s="2">
        <v>59660</v>
      </c>
      <c r="K36" s="2">
        <v>8949</v>
      </c>
      <c r="L36" s="2">
        <v>68609</v>
      </c>
    </row>
    <row r="37" spans="1:12">
      <c r="A37" s="30">
        <v>36</v>
      </c>
      <c r="B37" s="2" t="s">
        <v>110</v>
      </c>
      <c r="C37" s="2" t="s">
        <v>107</v>
      </c>
      <c r="D37" s="2" t="s">
        <v>111</v>
      </c>
      <c r="E37" s="2" t="s">
        <v>112</v>
      </c>
      <c r="F37" s="17">
        <v>43504</v>
      </c>
      <c r="G37" s="19">
        <v>4</v>
      </c>
      <c r="H37" s="2" t="s">
        <v>114</v>
      </c>
      <c r="I37" s="2">
        <v>10884</v>
      </c>
      <c r="J37" s="2">
        <v>43536</v>
      </c>
      <c r="K37" s="2">
        <v>6530.4</v>
      </c>
      <c r="L37" s="2">
        <v>50066.400000000001</v>
      </c>
    </row>
  </sheetData>
  <hyperlinks>
    <hyperlink ref="K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Akhona Noganta</dc:creator>
  <cp:lastModifiedBy>nomvula.manaba</cp:lastModifiedBy>
  <dcterms:created xsi:type="dcterms:W3CDTF">2018-11-21T10:31:28Z</dcterms:created>
  <dcterms:modified xsi:type="dcterms:W3CDTF">2019-03-06T15:15:28Z</dcterms:modified>
</cp:coreProperties>
</file>